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awater.sharepoint.com/teams/GreenJobs.Team/Shared Documents/6. WA Tree Recovery Program and Treebate/6. Program Design &amp; Development/Local Government Funding/Round 2/Guidelines/"/>
    </mc:Choice>
  </mc:AlternateContent>
  <xr:revisionPtr revIDLastSave="1634" documentId="8_{87188190-3F23-43FB-B95E-8AD0BD97275E}" xr6:coauthVersionLast="47" xr6:coauthVersionMax="47" xr10:uidLastSave="{9E4E5755-FD5D-46D2-8DFA-C7623BCAA747}"/>
  <bookViews>
    <workbookView xWindow="4070" yWindow="-10910" windowWidth="19420" windowHeight="10300" firstSheet="5" activeTab="7" xr2:uid="{756101B8-2A27-46C6-9FE0-26C087B9FA40}"/>
  </bookViews>
  <sheets>
    <sheet name="Introduction" sheetId="12" r:id="rId1"/>
    <sheet name="Risk Management" sheetId="4" r:id="rId2"/>
    <sheet name="Budget Summary" sheetId="13" r:id="rId3"/>
    <sheet name="Street Tree Planting Project" sheetId="25" r:id="rId4"/>
    <sheet name="Planting Project 1" sheetId="11" r:id="rId5"/>
    <sheet name="Planting Project 2" sheetId="21" r:id="rId6"/>
    <sheet name="Planting Project 3" sheetId="22" r:id="rId7"/>
    <sheet name="Planting Project 4" sheetId="23" r:id="rId8"/>
    <sheet name="Drop down lists" sheetId="6"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 i="23" l="1"/>
  <c r="E63" i="22"/>
  <c r="E63" i="21"/>
  <c r="C9" i="13"/>
  <c r="E62" i="23"/>
  <c r="E61" i="23"/>
  <c r="I44" i="23"/>
  <c r="I43" i="23"/>
  <c r="I28" i="23"/>
  <c r="H28" i="23"/>
  <c r="E23" i="23"/>
  <c r="E62" i="22"/>
  <c r="E61" i="22"/>
  <c r="I44" i="22"/>
  <c r="I43" i="22"/>
  <c r="I28" i="22"/>
  <c r="H28" i="22"/>
  <c r="E23" i="22"/>
  <c r="E62" i="21"/>
  <c r="E61" i="21"/>
  <c r="I44" i="21"/>
  <c r="I43" i="21"/>
  <c r="I28" i="21"/>
  <c r="H28" i="21"/>
  <c r="E23" i="21"/>
  <c r="E62" i="11"/>
  <c r="E61" i="11"/>
  <c r="I28" i="11"/>
  <c r="H28" i="11"/>
  <c r="E23" i="11"/>
  <c r="B5" i="13" s="1"/>
  <c r="E62" i="25"/>
  <c r="E61" i="25"/>
  <c r="I28" i="25"/>
  <c r="E23" i="25"/>
  <c r="C5" i="13" l="1"/>
  <c r="E60" i="25" l="1"/>
  <c r="E59" i="25"/>
  <c r="E58" i="25"/>
  <c r="E57" i="25"/>
  <c r="E56" i="25"/>
  <c r="E55" i="25"/>
  <c r="E54" i="25"/>
  <c r="E53" i="25"/>
  <c r="E52" i="25"/>
  <c r="E51" i="25"/>
  <c r="E50" i="25"/>
  <c r="G44" i="25"/>
  <c r="E44" i="25"/>
  <c r="C44" i="25"/>
  <c r="I42" i="25"/>
  <c r="I41" i="25"/>
  <c r="I40" i="25"/>
  <c r="I39" i="25"/>
  <c r="I38" i="25"/>
  <c r="I37" i="25"/>
  <c r="I36" i="25"/>
  <c r="I35" i="25"/>
  <c r="I34" i="25"/>
  <c r="I33" i="25"/>
  <c r="I32" i="25"/>
  <c r="I31" i="25"/>
  <c r="I30" i="25"/>
  <c r="I43" i="25" l="1"/>
  <c r="I44" i="25" s="1"/>
  <c r="I30" i="23"/>
  <c r="I31" i="23"/>
  <c r="I32" i="23"/>
  <c r="I33" i="23"/>
  <c r="I34" i="23"/>
  <c r="I35" i="23"/>
  <c r="I36" i="23"/>
  <c r="I37" i="23"/>
  <c r="I38" i="23"/>
  <c r="I39" i="23"/>
  <c r="I40" i="23"/>
  <c r="I41" i="23"/>
  <c r="I42" i="23"/>
  <c r="I30" i="22"/>
  <c r="I31" i="22"/>
  <c r="I32" i="22"/>
  <c r="I33" i="22"/>
  <c r="I34" i="22"/>
  <c r="I35" i="22"/>
  <c r="I36" i="22"/>
  <c r="I37" i="22"/>
  <c r="I38" i="22"/>
  <c r="I39" i="22"/>
  <c r="I40" i="22"/>
  <c r="I41" i="22"/>
  <c r="I42" i="22"/>
  <c r="I30" i="21"/>
  <c r="I31" i="21"/>
  <c r="I32" i="21"/>
  <c r="I33" i="21"/>
  <c r="I34" i="21"/>
  <c r="I35" i="21"/>
  <c r="I36" i="21"/>
  <c r="I37" i="21"/>
  <c r="I38" i="21"/>
  <c r="I39" i="21"/>
  <c r="I40" i="21"/>
  <c r="I41" i="21"/>
  <c r="I42" i="21"/>
  <c r="I30" i="11"/>
  <c r="I31" i="11"/>
  <c r="I32" i="11"/>
  <c r="I33" i="11"/>
  <c r="I34" i="11"/>
  <c r="I35" i="11"/>
  <c r="I36" i="11"/>
  <c r="I37" i="11"/>
  <c r="I38" i="11"/>
  <c r="I39" i="11"/>
  <c r="I40" i="11"/>
  <c r="I41" i="11"/>
  <c r="I42" i="11"/>
  <c r="E60" i="23"/>
  <c r="E59" i="23"/>
  <c r="E58" i="23"/>
  <c r="E57" i="23"/>
  <c r="E56" i="23"/>
  <c r="E55" i="23"/>
  <c r="E54" i="23"/>
  <c r="E53" i="23"/>
  <c r="E52" i="23"/>
  <c r="E51" i="23"/>
  <c r="E50" i="23"/>
  <c r="G44" i="23"/>
  <c r="E44" i="23"/>
  <c r="C44" i="23"/>
  <c r="E60" i="22"/>
  <c r="E59" i="22"/>
  <c r="E58" i="22"/>
  <c r="E57" i="22"/>
  <c r="E56" i="22"/>
  <c r="E55" i="22"/>
  <c r="E54" i="22"/>
  <c r="E53" i="22"/>
  <c r="E52" i="22"/>
  <c r="E51" i="22"/>
  <c r="E50" i="22"/>
  <c r="E60" i="21"/>
  <c r="E59" i="21"/>
  <c r="E58" i="21"/>
  <c r="E57" i="21"/>
  <c r="E56" i="21"/>
  <c r="E55" i="21"/>
  <c r="E54" i="21"/>
  <c r="E53" i="21"/>
  <c r="E52" i="21"/>
  <c r="E51" i="21"/>
  <c r="E50" i="21"/>
  <c r="E60" i="11"/>
  <c r="E59" i="11"/>
  <c r="E58" i="11"/>
  <c r="E57" i="11"/>
  <c r="E56" i="11"/>
  <c r="E55" i="11"/>
  <c r="E54" i="11"/>
  <c r="E53" i="11"/>
  <c r="E52" i="11"/>
  <c r="E51" i="11"/>
  <c r="E50" i="11"/>
  <c r="I43" i="11" l="1"/>
  <c r="I44" i="11" s="1"/>
  <c r="E63" i="11" s="1"/>
  <c r="E63" i="25"/>
  <c r="G44" i="22"/>
  <c r="E44" i="22"/>
  <c r="C44" i="22"/>
  <c r="G44" i="21"/>
  <c r="E44" i="21"/>
  <c r="C44" i="21"/>
  <c r="G44" i="11"/>
  <c r="E44" i="11"/>
  <c r="C44" i="11"/>
  <c r="C8" i="13" l="1"/>
  <c r="C10" i="13" s="1"/>
  <c r="C6" i="13"/>
</calcChain>
</file>

<file path=xl/sharedStrings.xml><?xml version="1.0" encoding="utf-8"?>
<sst xmlns="http://schemas.openxmlformats.org/spreadsheetml/2006/main" count="430" uniqueCount="176">
  <si>
    <r>
      <t xml:space="preserve">Risk Management
</t>
    </r>
    <r>
      <rPr>
        <sz val="11"/>
        <color theme="1"/>
        <rFont val="Calibri"/>
        <family val="2"/>
      </rPr>
      <t>Notes:</t>
    </r>
    <r>
      <rPr>
        <b/>
        <sz val="16"/>
        <color theme="1"/>
        <rFont val="Calibri"/>
        <family val="2"/>
      </rPr>
      <t xml:space="preserve">
</t>
    </r>
    <r>
      <rPr>
        <sz val="11"/>
        <color theme="1"/>
        <rFont val="Calibri"/>
        <family val="2"/>
      </rPr>
      <t xml:space="preserve">• Please consider the risks to success of the new planting and the controls that will be put in place to mitigate these risks. Complete the table below.
• Examples have been provided in </t>
    </r>
    <r>
      <rPr>
        <sz val="11"/>
        <color rgb="FFFF0000"/>
        <rFont val="Calibri"/>
        <family val="2"/>
      </rPr>
      <t>red text</t>
    </r>
    <r>
      <rPr>
        <sz val="11"/>
        <rFont val="Calibri"/>
        <family val="2"/>
      </rPr>
      <t xml:space="preserve">
</t>
    </r>
    <r>
      <rPr>
        <sz val="11"/>
        <color theme="1"/>
        <rFont val="Calibri"/>
        <family val="2"/>
      </rPr>
      <t xml:space="preserve">• Insert additional rows as required </t>
    </r>
  </si>
  <si>
    <t>Reference</t>
  </si>
  <si>
    <t>Risk Description</t>
  </si>
  <si>
    <t>Risk Impact</t>
  </si>
  <si>
    <t>Controls</t>
  </si>
  <si>
    <r>
      <t xml:space="preserve">Insufficient tree watering </t>
    </r>
    <r>
      <rPr>
        <sz val="11"/>
        <color rgb="FF0070C0"/>
        <rFont val="Calibri"/>
        <family val="2"/>
      </rPr>
      <t xml:space="preserve"> </t>
    </r>
  </si>
  <si>
    <t>Tree death</t>
  </si>
  <si>
    <t xml:space="preserve">• New trees included in existing watering program
• Watering contractors engaged
</t>
  </si>
  <si>
    <t>Possible</t>
  </si>
  <si>
    <t>Insufficient tree maintenance</t>
  </si>
  <si>
    <t>Slower than desirable growth/ undesirable shape</t>
  </si>
  <si>
    <t>• New trees included in maintenance program
• 'Friends of Group' oversight and assistance</t>
  </si>
  <si>
    <t>Vandalism</t>
  </si>
  <si>
    <t>Tree damage/ death</t>
  </si>
  <si>
    <t>• Use of barriers in high risk areas
• Community engagement about the planting 
• Use of larger stock in high risk areas</t>
  </si>
  <si>
    <t>Animal damage</t>
  </si>
  <si>
    <r>
      <t xml:space="preserve">• Use of tree guards in high risk areas                                            </t>
    </r>
    <r>
      <rPr>
        <sz val="11"/>
        <color rgb="FF0070C0"/>
        <rFont val="Calibri"/>
        <family val="2"/>
      </rPr>
      <t xml:space="preserve">       </t>
    </r>
    <r>
      <rPr>
        <sz val="11"/>
        <color rgb="FFFF0000"/>
        <rFont val="Calibri"/>
        <family val="2"/>
      </rPr>
      <t xml:space="preserve">• Planting a diverse range of species to reduce risk of losing tree clusters       </t>
    </r>
  </si>
  <si>
    <t>Likely</t>
  </si>
  <si>
    <t>Brushcutter damage</t>
  </si>
  <si>
    <t>Tree damage/ death due to ringbarking</t>
  </si>
  <si>
    <t xml:space="preserve">• Use of tree sleeves in high risk areas </t>
  </si>
  <si>
    <t>Unlikely</t>
  </si>
  <si>
    <t>Total budget</t>
  </si>
  <si>
    <t>Total quantity plants to be installed</t>
  </si>
  <si>
    <t>Total cost</t>
  </si>
  <si>
    <t>Trees</t>
  </si>
  <si>
    <t>Note:  these totals read from the relevant tabs. 
The totals displayed before you enter your own data are drawn from the examples.  When you replace the examples your own data will total here.</t>
  </si>
  <si>
    <t>Eligible items</t>
  </si>
  <si>
    <t>Species</t>
  </si>
  <si>
    <t>Common name</t>
  </si>
  <si>
    <r>
      <t xml:space="preserve">Native or introduced
</t>
    </r>
    <r>
      <rPr>
        <i/>
        <sz val="10"/>
        <color theme="1"/>
        <rFont val="Calibri"/>
        <family val="2"/>
      </rPr>
      <t>(pick from drop down list provided)</t>
    </r>
  </si>
  <si>
    <t>Quantity (#)</t>
  </si>
  <si>
    <r>
      <t xml:space="preserve">
Additional detail</t>
    </r>
    <r>
      <rPr>
        <i/>
        <sz val="11"/>
        <color theme="1"/>
        <rFont val="Calibri"/>
        <family val="2"/>
      </rPr>
      <t xml:space="preserve">
Please include justification for use of non-WA native or exotic tree species. </t>
    </r>
    <r>
      <rPr>
        <b/>
        <sz val="11"/>
        <color theme="1"/>
        <rFont val="Calibri"/>
        <family val="2"/>
      </rPr>
      <t xml:space="preserve">
</t>
    </r>
  </si>
  <si>
    <t>Corymbia calophylla</t>
  </si>
  <si>
    <t>Marri</t>
  </si>
  <si>
    <t>WA native</t>
  </si>
  <si>
    <t>Melaleuca preissiana</t>
  </si>
  <si>
    <t>Modong</t>
  </si>
  <si>
    <t>Eucalyptus marginata</t>
  </si>
  <si>
    <t>Jarrah</t>
  </si>
  <si>
    <t>Insert new rows above this row</t>
  </si>
  <si>
    <t>Total quantity</t>
  </si>
  <si>
    <t xml:space="preserve">2026/27 </t>
  </si>
  <si>
    <t>2027/28</t>
  </si>
  <si>
    <t>2028/ 29</t>
  </si>
  <si>
    <t>Total quantity plants</t>
  </si>
  <si>
    <t>Quantity of plants</t>
  </si>
  <si>
    <t>Cost</t>
  </si>
  <si>
    <t>Column1</t>
  </si>
  <si>
    <t>Column2</t>
  </si>
  <si>
    <t>Column3</t>
  </si>
  <si>
    <t>Column4</t>
  </si>
  <si>
    <t>Column5</t>
  </si>
  <si>
    <t>Column6</t>
  </si>
  <si>
    <t>Column7</t>
  </si>
  <si>
    <t>Column8</t>
  </si>
  <si>
    <t>Tree stakes</t>
  </si>
  <si>
    <t>Tree ties</t>
  </si>
  <si>
    <t>Mulch</t>
  </si>
  <si>
    <t>Fertiliser</t>
  </si>
  <si>
    <t>Contracted labour (e.g. for planting and site preparation)</t>
  </si>
  <si>
    <t>Tree guards</t>
  </si>
  <si>
    <r>
      <t xml:space="preserve">Supplementary Funding </t>
    </r>
    <r>
      <rPr>
        <b/>
        <i/>
        <sz val="12"/>
        <color theme="1"/>
        <rFont val="Calibri"/>
        <family val="2"/>
      </rPr>
      <t>(if applicable)</t>
    </r>
  </si>
  <si>
    <t>Site preparation to remove non-growth mediums (e.g. bitumen, concrete or turf)</t>
  </si>
  <si>
    <t>Tree or Understorey</t>
  </si>
  <si>
    <t>Native or Introduced</t>
  </si>
  <si>
    <t>Risk Liklihood Table</t>
  </si>
  <si>
    <t>Yes or No</t>
  </si>
  <si>
    <t>Tree</t>
  </si>
  <si>
    <t>Structural soil cells</t>
  </si>
  <si>
    <t>Yes</t>
  </si>
  <si>
    <t>Understorey</t>
  </si>
  <si>
    <t>Aus native</t>
  </si>
  <si>
    <t>Soil improver</t>
  </si>
  <si>
    <t>No</t>
  </si>
  <si>
    <t>Introduced</t>
  </si>
  <si>
    <t>Very likely</t>
  </si>
  <si>
    <t>Almost certain</t>
  </si>
  <si>
    <t>Soil wetting agent</t>
  </si>
  <si>
    <t>Deep root watering bowls (e.g. greenwells)</t>
  </si>
  <si>
    <t>Earthworks for installation of tree pits or structural soil cells</t>
  </si>
  <si>
    <t>Traffic management or temporary fencing</t>
  </si>
  <si>
    <t xml:space="preserve">Truck watering for the first year </t>
  </si>
  <si>
    <t>Risk Likelihood</t>
  </si>
  <si>
    <t>Level</t>
  </si>
  <si>
    <t>Descriptor</t>
  </si>
  <si>
    <t>Description</t>
  </si>
  <si>
    <t>Probability</t>
  </si>
  <si>
    <t>The event may occur in exceptional circumstances</t>
  </si>
  <si>
    <t>&lt;5%</t>
  </si>
  <si>
    <t>The event could occur at some time</t>
  </si>
  <si>
    <t>5 - 25%</t>
  </si>
  <si>
    <t>The event will likely occur at some time</t>
  </si>
  <si>
    <t>25 - 75%</t>
  </si>
  <si>
    <t>Very Likely</t>
  </si>
  <si>
    <t>The event will probably occur in most circumstances</t>
  </si>
  <si>
    <t>75 - 95%</t>
  </si>
  <si>
    <t>The event is expected to occur in most circumstances</t>
  </si>
  <si>
    <t>&gt;95%</t>
  </si>
  <si>
    <t> </t>
  </si>
  <si>
    <t>Stream 2</t>
  </si>
  <si>
    <t>Understory plants (includes use of tubestock)</t>
  </si>
  <si>
    <t>Melaleuca bracteata</t>
  </si>
  <si>
    <t>Black Tea Tree</t>
  </si>
  <si>
    <t>Corymbia maculata</t>
  </si>
  <si>
    <t>Spotted Gum</t>
  </si>
  <si>
    <t xml:space="preserve">Australian native with large canopy for maximum cover benefits. High drought tolerance when established. </t>
  </si>
  <si>
    <t>Eucalyptus victrix</t>
  </si>
  <si>
    <t>Little Ghost Gum</t>
  </si>
  <si>
    <t>Grevillea pteridifolia</t>
  </si>
  <si>
    <t>Silky Grevillea</t>
  </si>
  <si>
    <t>Eligible inclusions</t>
  </si>
  <si>
    <r>
      <t xml:space="preserve">Eligible inclusions </t>
    </r>
    <r>
      <rPr>
        <b/>
        <i/>
        <sz val="11"/>
        <color theme="1"/>
        <rFont val="Calibri"/>
        <family val="2"/>
      </rPr>
      <t>(choose from drop down list provided)</t>
    </r>
  </si>
  <si>
    <t>Total eligible inclusions</t>
  </si>
  <si>
    <t>Supplementary eligible inclusions</t>
  </si>
  <si>
    <t>Contracted labour for planting and/or site works for the above</t>
  </si>
  <si>
    <t>Site works in a hardscaped environment</t>
  </si>
  <si>
    <t>Traffic management plan</t>
  </si>
  <si>
    <t xml:space="preserve">Total eligible inclusions </t>
  </si>
  <si>
    <r>
      <rPr>
        <b/>
        <sz val="11"/>
        <color theme="1"/>
        <rFont val="Calibri"/>
        <family val="2"/>
      </rPr>
      <t>Other - clearly explain and justify below:</t>
    </r>
    <r>
      <rPr>
        <sz val="11"/>
        <color theme="1"/>
        <rFont val="Aptos Narrow"/>
        <family val="2"/>
        <scheme val="minor"/>
      </rPr>
      <t xml:space="preserve">
</t>
    </r>
  </si>
  <si>
    <t>&gt;&gt;Insert LGA Project Number / Name Here&lt;&lt;</t>
  </si>
  <si>
    <t>Tree locations (by Suburb/s)</t>
  </si>
  <si>
    <r>
      <t xml:space="preserve">Likelihood </t>
    </r>
    <r>
      <rPr>
        <b/>
        <sz val="11"/>
        <color rgb="FFFF0000"/>
        <rFont val="Calibri"/>
        <family val="2"/>
      </rPr>
      <t>Probability</t>
    </r>
    <r>
      <rPr>
        <b/>
        <sz val="11"/>
        <color theme="1"/>
        <rFont val="Calibri"/>
        <family val="2"/>
      </rPr>
      <t xml:space="preserve">  </t>
    </r>
    <r>
      <rPr>
        <sz val="11"/>
        <color theme="1"/>
        <rFont val="Calibri"/>
        <family val="2"/>
      </rPr>
      <t>(after controls implemented)</t>
    </r>
    <r>
      <rPr>
        <b/>
        <sz val="11"/>
        <color theme="1"/>
        <rFont val="Calibri"/>
        <family val="2"/>
      </rPr>
      <t xml:space="preserve">
</t>
    </r>
    <r>
      <rPr>
        <i/>
        <sz val="11"/>
        <color theme="1"/>
        <rFont val="Calibri"/>
        <family val="2"/>
      </rPr>
      <t>(choose from drop down list provided)</t>
    </r>
  </si>
  <si>
    <t>TOTAL STREAM 2 FUNDING REQUESTED</t>
  </si>
  <si>
    <t>SubTotal Stream 2 Supplementary Funding (if applicable)</t>
  </si>
  <si>
    <t xml:space="preserve">SubTotal Stream 2 Funding </t>
  </si>
  <si>
    <t>Street Tree Planting Project  - Tree Species List</t>
  </si>
  <si>
    <t>Total Stream 2 Funding Request Street Trees</t>
  </si>
  <si>
    <t>SubTotal Stream 2 Supplementary Funding Street Trees</t>
  </si>
  <si>
    <t>Planting Project 1 - Tree Species List</t>
  </si>
  <si>
    <t>SubTotal Stream 2 Project 1 Funding</t>
  </si>
  <si>
    <t>Total Stream 2 Funding Request Project 1</t>
  </si>
  <si>
    <t>SubTotal Stream 2 Supplementary Funding Project 1</t>
  </si>
  <si>
    <t>SubTotal Stream 2 Street Tree Funding</t>
  </si>
  <si>
    <t>SubTotal Stream 2 Project 2 Funding</t>
  </si>
  <si>
    <t>SubTotal Stream 2 Project 3 Funding</t>
  </si>
  <si>
    <t>SubTotal Stream 2 Project 4 Funding</t>
  </si>
  <si>
    <t>SubTotal Stream 2 Supplementary Funding Project 2</t>
  </si>
  <si>
    <t>Total Stream 2 Funding Request Project 2</t>
  </si>
  <si>
    <t>SubTotal Stream 2 Supplementary Funding Project 3</t>
  </si>
  <si>
    <t>Total Stream 2 Funding Request Project 3</t>
  </si>
  <si>
    <t>SubTotal Stream 2 Supplementary Funding Project 4</t>
  </si>
  <si>
    <t>Total Stream 2 Funding Request Project 4</t>
  </si>
  <si>
    <t>Planting Project 2 - Tree Species List</t>
  </si>
  <si>
    <t>Planting Project 3 - Tree Species List</t>
  </si>
  <si>
    <t>Planting Project 4 - Tree Species List</t>
  </si>
  <si>
    <r>
      <t xml:space="preserve">Budget
</t>
    </r>
    <r>
      <rPr>
        <b/>
        <sz val="12"/>
        <color theme="1"/>
        <rFont val="Calibri"/>
        <family val="2"/>
      </rPr>
      <t xml:space="preserve">Tip: This sheet will automatically populate as you complete the project tabs. First complete the project tabs, making sure to remove example red text and replace with your information to ensure the calculations are accurate.
Notes:
• You will need to remove example text provided in red on Planting Project 1 and Street Tree Planting Project to ensure this page calculates correctly. </t>
    </r>
  </si>
  <si>
    <t>Traffic management</t>
  </si>
  <si>
    <r>
      <t xml:space="preserve">Funding Request
</t>
    </r>
    <r>
      <rPr>
        <sz val="11"/>
        <color theme="1"/>
        <rFont val="Calibri"/>
        <family val="2"/>
      </rPr>
      <t>Guidance Notes:</t>
    </r>
    <r>
      <rPr>
        <sz val="11"/>
        <rFont val="Calibri"/>
        <family val="2"/>
      </rPr>
      <t xml:space="preserve">
• Round 2 of the Grant Program includes two funding streams. This excel sheet is for S</t>
    </r>
    <r>
      <rPr>
        <sz val="11"/>
        <color theme="1"/>
        <rFont val="Calibri"/>
        <family val="2"/>
      </rPr>
      <t xml:space="preserve">tream 2, Project 2 funding and Project 2 supplementary funding (if applicable) 
• Please fill out </t>
    </r>
    <r>
      <rPr>
        <sz val="11"/>
        <rFont val="Calibri"/>
        <family val="2"/>
      </rPr>
      <t>each table below, outlining all of the tree species you propse to plant under the Stream 2 funding request, and supplemetary funding request (if applicable)</t>
    </r>
    <r>
      <rPr>
        <sz val="11"/>
        <color rgb="FFFF0000"/>
        <rFont val="Calibri"/>
        <family val="2"/>
      </rPr>
      <t xml:space="preserve"> </t>
    </r>
    <r>
      <rPr>
        <sz val="11"/>
        <color theme="1"/>
        <rFont val="Calibri"/>
        <family val="2"/>
      </rPr>
      <t xml:space="preserve">
•</t>
    </r>
    <r>
      <rPr>
        <sz val="11"/>
        <rFont val="Calibri"/>
        <family val="2"/>
      </rPr>
      <t xml:space="preserve"> There are</t>
    </r>
    <r>
      <rPr>
        <sz val="11"/>
        <color theme="1"/>
        <rFont val="Calibri"/>
        <family val="2"/>
      </rPr>
      <t xml:space="preserve"> 5 </t>
    </r>
    <r>
      <rPr>
        <sz val="11"/>
        <rFont val="Calibri"/>
        <family val="2"/>
      </rPr>
      <t>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</si>
  <si>
    <r>
      <t xml:space="preserve">Funding Request
</t>
    </r>
    <r>
      <rPr>
        <sz val="11"/>
        <color theme="1"/>
        <rFont val="Calibri"/>
        <family val="2"/>
      </rPr>
      <t xml:space="preserve">Guidance Notes:
</t>
    </r>
    <r>
      <rPr>
        <sz val="11"/>
        <rFont val="Calibri"/>
        <family val="2"/>
      </rPr>
      <t xml:space="preserve">• Round 2 of the Grant Program includes two funding streams. This excel sheet is for Stream 2, Project 3, funding and Project 3 supplementary funding (if applicable) </t>
    </r>
    <r>
      <rPr>
        <sz val="11"/>
        <color theme="1"/>
        <rFont val="Calibri"/>
        <family val="2"/>
      </rPr>
      <t xml:space="preserve">
• Please fill out </t>
    </r>
    <r>
      <rPr>
        <sz val="11"/>
        <rFont val="Calibri"/>
        <family val="2"/>
      </rPr>
      <t>each table below, outlining which tree species you propse to plant under the Stream 2 funding request, and supplemetary funding request (if applicable)</t>
    </r>
    <r>
      <rPr>
        <sz val="11"/>
        <color rgb="FFFF0000"/>
        <rFont val="Calibri"/>
        <family val="2"/>
      </rPr>
      <t xml:space="preserve">
</t>
    </r>
    <r>
      <rPr>
        <sz val="11"/>
        <rFont val="Calibri"/>
        <family val="2"/>
      </rPr>
      <t>•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</si>
  <si>
    <r>
      <t xml:space="preserve">Funding Request
</t>
    </r>
    <r>
      <rPr>
        <sz val="11"/>
        <color theme="1"/>
        <rFont val="Calibri"/>
        <family val="2"/>
      </rPr>
      <t xml:space="preserve">Guidance Notes:
</t>
    </r>
    <r>
      <rPr>
        <sz val="11"/>
        <rFont val="Calibri"/>
        <family val="2"/>
      </rPr>
      <t xml:space="preserve">• Round 2 of the Grant Program includes two funding streams. This excel sheet is for Stream 2, Project 4, funding and Project 4 supplementary funding (if applicable) </t>
    </r>
    <r>
      <rPr>
        <sz val="11"/>
        <color theme="1"/>
        <rFont val="Calibri"/>
        <family val="2"/>
      </rPr>
      <t xml:space="preserve">
• Please fill out </t>
    </r>
    <r>
      <rPr>
        <sz val="11"/>
        <rFont val="Calibri"/>
        <family val="2"/>
      </rPr>
      <t>each table below, outlining which tree species you propse to plant under the Stream 2 funding  request, and supplemetary funding request (if applicable)</t>
    </r>
    <r>
      <rPr>
        <sz val="11"/>
        <color rgb="FFFF0000"/>
        <rFont val="Calibri"/>
        <family val="2"/>
      </rPr>
      <t xml:space="preserve">
</t>
    </r>
    <r>
      <rPr>
        <sz val="11"/>
        <rFont val="Calibri"/>
        <family val="2"/>
      </rPr>
      <t>•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</si>
  <si>
    <t>Brachychiton acerifolia x populneus</t>
  </si>
  <si>
    <t>Bella Donna</t>
  </si>
  <si>
    <t>Melville</t>
  </si>
  <si>
    <t xml:space="preserve">Brachychiton populneus </t>
  </si>
  <si>
    <t>Kurrajong</t>
  </si>
  <si>
    <t>Corymbia eximia</t>
  </si>
  <si>
    <t>Yellow Bloodwood</t>
  </si>
  <si>
    <t>Agonis flexuosa</t>
  </si>
  <si>
    <t>Weeping peppermint</t>
  </si>
  <si>
    <t>Corymbia ficifolia</t>
  </si>
  <si>
    <t>WA Flowering Gum</t>
  </si>
  <si>
    <r>
      <t xml:space="preserve">Proposed tree species
</t>
    </r>
    <r>
      <rPr>
        <sz val="11"/>
        <color theme="1"/>
        <rFont val="Calibri"/>
        <family val="2"/>
      </rPr>
      <t>Notes:
• Please list the tree species that you propose to plant</t>
    </r>
    <r>
      <rPr>
        <sz val="11"/>
        <rFont val="Calibri"/>
        <family val="2"/>
      </rPr>
      <t xml:space="preserve"> for each</t>
    </r>
    <r>
      <rPr>
        <sz val="11"/>
        <color theme="1"/>
        <rFont val="Calibri"/>
        <family val="2"/>
      </rPr>
      <t xml:space="preserve"> </t>
    </r>
    <r>
      <rPr>
        <sz val="11"/>
        <rFont val="Calibri"/>
        <family val="2"/>
      </rPr>
      <t>Stream 2 funding project and s</t>
    </r>
    <r>
      <rPr>
        <sz val="11"/>
        <color theme="1"/>
        <rFont val="Calibri"/>
        <family val="2"/>
      </rPr>
      <t>upplementary funding (if applicable) requests
•</t>
    </r>
    <r>
      <rPr>
        <b/>
        <sz val="11"/>
        <color theme="1"/>
        <rFont val="Calibri"/>
        <family val="2"/>
      </rPr>
      <t xml:space="preserve"> Introduced and Australian Native species identified by DPIRD as reproductive host species with very high and extreme susceptibility to PSHB are not eligible for funding under the Grant Program </t>
    </r>
    <r>
      <rPr>
        <sz val="11"/>
        <color theme="1"/>
        <rFont val="Calibri"/>
        <family val="2"/>
      </rPr>
      <t>(However WA Native species remain eligible)
• Please insert additional rows as required</t>
    </r>
  </si>
  <si>
    <r>
      <t xml:space="preserve">Proposed tree species
</t>
    </r>
    <r>
      <rPr>
        <sz val="11"/>
        <color theme="1"/>
        <rFont val="Calibri"/>
        <family val="2"/>
      </rPr>
      <t>Notes:
• Please list the tree species that you propose to plant</t>
    </r>
    <r>
      <rPr>
        <sz val="11"/>
        <rFont val="Calibri"/>
        <family val="2"/>
      </rPr>
      <t xml:space="preserve"> for each</t>
    </r>
    <r>
      <rPr>
        <sz val="11"/>
        <color theme="1"/>
        <rFont val="Calibri"/>
        <family val="2"/>
      </rPr>
      <t xml:space="preserve"> </t>
    </r>
    <r>
      <rPr>
        <sz val="11"/>
        <rFont val="Calibri"/>
        <family val="2"/>
      </rPr>
      <t>Stream 2 funding project and s</t>
    </r>
    <r>
      <rPr>
        <sz val="11"/>
        <color theme="1"/>
        <rFont val="Calibri"/>
        <family val="2"/>
      </rPr>
      <t xml:space="preserve">upplementary funding (if applicable) requests
• </t>
    </r>
    <r>
      <rPr>
        <b/>
        <sz val="11"/>
        <color theme="1"/>
        <rFont val="Calibri"/>
        <family val="2"/>
      </rPr>
      <t xml:space="preserve">Introduced and Australian Native species identified by DPIRD as reproductive host species with very high and extreme susceptibility to PSHB are not eligible for funding under the Grant Program </t>
    </r>
    <r>
      <rPr>
        <sz val="11"/>
        <color theme="1"/>
        <rFont val="Calibri"/>
        <family val="2"/>
      </rPr>
      <t>(However WA Native species remain eligible)
• Please insert additional rows as required</t>
    </r>
  </si>
  <si>
    <r>
      <t xml:space="preserve">Proposed tree species
</t>
    </r>
    <r>
      <rPr>
        <sz val="11"/>
        <color theme="1"/>
        <rFont val="Calibri"/>
        <family val="2"/>
      </rPr>
      <t>Notes:
• Please list the tree species that you propose to plant fo</t>
    </r>
    <r>
      <rPr>
        <sz val="11"/>
        <rFont val="Calibri"/>
        <family val="2"/>
      </rPr>
      <t>r each</t>
    </r>
    <r>
      <rPr>
        <sz val="11"/>
        <color theme="1"/>
        <rFont val="Calibri"/>
        <family val="2"/>
      </rPr>
      <t xml:space="preserve"> </t>
    </r>
    <r>
      <rPr>
        <sz val="11"/>
        <rFont val="Calibri"/>
        <family val="2"/>
      </rPr>
      <t>Stream 2 funding project</t>
    </r>
    <r>
      <rPr>
        <sz val="11"/>
        <color theme="1"/>
        <rFont val="Calibri"/>
        <family val="2"/>
      </rPr>
      <t xml:space="preserve"> and supplementary funding (if applicable) requests
• </t>
    </r>
    <r>
      <rPr>
        <b/>
        <sz val="11"/>
        <color theme="1"/>
        <rFont val="Calibri"/>
        <family val="2"/>
      </rPr>
      <t>Introduced and Australian Native species identified by DPIRD as reproductive host species with very high and extreme susceptibility to PSHB are not eligible for funding under the Grant Program</t>
    </r>
    <r>
      <rPr>
        <sz val="11"/>
        <color theme="1"/>
        <rFont val="Calibri"/>
        <family val="2"/>
      </rPr>
      <t xml:space="preserve"> (However WA Native species remain eligible)</t>
    </r>
    <r>
      <rPr>
        <b/>
        <sz val="11"/>
        <color theme="1"/>
        <rFont val="Calibri"/>
        <family val="2"/>
      </rPr>
      <t xml:space="preserve">
</t>
    </r>
    <r>
      <rPr>
        <sz val="11"/>
        <color theme="1"/>
        <rFont val="Calibri"/>
        <family val="2"/>
      </rPr>
      <t>• The</t>
    </r>
    <r>
      <rPr>
        <sz val="11"/>
        <color rgb="FFFF0000"/>
        <rFont val="Calibri"/>
        <family val="2"/>
      </rPr>
      <t xml:space="preserve"> red text</t>
    </r>
    <r>
      <rPr>
        <sz val="11"/>
        <color theme="1"/>
        <rFont val="Calibri"/>
        <family val="2"/>
      </rPr>
      <t xml:space="preserve"> is provided for example purposes and is not based on actual costs or quotes from suppliers</t>
    </r>
    <r>
      <rPr>
        <sz val="11"/>
        <rFont val="Calibri"/>
        <family val="2"/>
      </rPr>
      <t xml:space="preserve">, </t>
    </r>
    <r>
      <rPr>
        <b/>
        <sz val="11"/>
        <rFont val="Calibri"/>
        <family val="2"/>
      </rPr>
      <t>please remove before populating</t>
    </r>
    <r>
      <rPr>
        <sz val="11"/>
        <color theme="1"/>
        <rFont val="Calibri"/>
        <family val="2"/>
      </rPr>
      <t xml:space="preserve">
• Please insert additional rows as required</t>
    </r>
  </si>
  <si>
    <r>
      <t xml:space="preserve">Funding Request
</t>
    </r>
    <r>
      <rPr>
        <sz val="11"/>
        <color theme="1"/>
        <rFont val="Calibri"/>
        <family val="2"/>
      </rPr>
      <t>Guidance Notes:</t>
    </r>
    <r>
      <rPr>
        <sz val="11"/>
        <rFont val="Calibri"/>
        <family val="2"/>
      </rPr>
      <t xml:space="preserve">
• Round 2 of the Grant Program includes two funding streams. This excel sheet is for S</t>
    </r>
    <r>
      <rPr>
        <sz val="11"/>
        <color theme="1"/>
        <rFont val="Calibri"/>
        <family val="2"/>
      </rPr>
      <t xml:space="preserve">tream 2, Project 1 funding and Project 1  supplementary funding (if applicable) 
• Please fill out </t>
    </r>
    <r>
      <rPr>
        <sz val="11"/>
        <rFont val="Calibri"/>
        <family val="2"/>
      </rPr>
      <t>each table below, outlining all of the tree species you propse to plant under the Stream 2 funding request, and supplemetary funding request (if applicable)</t>
    </r>
    <r>
      <rPr>
        <sz val="11"/>
        <color theme="1"/>
        <rFont val="Calibri"/>
        <family val="2"/>
      </rPr>
      <t xml:space="preserve">
</t>
    </r>
    <r>
      <rPr>
        <sz val="11"/>
        <color rgb="FFFF0000"/>
        <rFont val="Calibri"/>
        <family val="2"/>
      </rPr>
      <t>• The red text is provided for example purposes, please remove before finalising</t>
    </r>
    <r>
      <rPr>
        <sz val="11"/>
        <color theme="1"/>
        <rFont val="Calibri"/>
        <family val="2"/>
      </rPr>
      <t xml:space="preserve">
•</t>
    </r>
    <r>
      <rPr>
        <sz val="11"/>
        <rFont val="Calibri"/>
        <family val="2"/>
      </rPr>
      <t xml:space="preserve"> There are</t>
    </r>
    <r>
      <rPr>
        <sz val="11"/>
        <color theme="1"/>
        <rFont val="Calibri"/>
        <family val="2"/>
      </rPr>
      <t xml:space="preserve"> 5 </t>
    </r>
    <r>
      <rPr>
        <sz val="11"/>
        <rFont val="Calibri"/>
        <family val="2"/>
      </rPr>
      <t>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</si>
  <si>
    <r>
      <t xml:space="preserve">Proposed tree species
</t>
    </r>
    <r>
      <rPr>
        <sz val="11"/>
        <color theme="1"/>
        <rFont val="Calibri"/>
        <family val="2"/>
      </rPr>
      <t>Notes:
• Please list the tree species that you propose to plant</t>
    </r>
    <r>
      <rPr>
        <sz val="11"/>
        <rFont val="Calibri"/>
        <family val="2"/>
      </rPr>
      <t xml:space="preserve"> for each</t>
    </r>
    <r>
      <rPr>
        <sz val="11"/>
        <color theme="1"/>
        <rFont val="Calibri"/>
        <family val="2"/>
      </rPr>
      <t xml:space="preserve"> </t>
    </r>
    <r>
      <rPr>
        <sz val="11"/>
        <rFont val="Calibri"/>
        <family val="2"/>
      </rPr>
      <t>Stream 2 funding project and s</t>
    </r>
    <r>
      <rPr>
        <sz val="11"/>
        <color theme="1"/>
        <rFont val="Calibri"/>
        <family val="2"/>
      </rPr>
      <t>upplementary funding (if applicable) requests
•</t>
    </r>
    <r>
      <rPr>
        <b/>
        <sz val="11"/>
        <color theme="1"/>
        <rFont val="Calibri"/>
        <family val="2"/>
      </rPr>
      <t xml:space="preserve"> Introduced and Australian Native species identified by DPIRD as reproductive host species with very high and extreme susceptibility to PSHB are not eligible for funding under the Grant Program </t>
    </r>
    <r>
      <rPr>
        <sz val="11"/>
        <color theme="1"/>
        <rFont val="Calibri"/>
        <family val="2"/>
      </rPr>
      <t>(However WA Native species remain eligible)</t>
    </r>
    <r>
      <rPr>
        <b/>
        <sz val="11"/>
        <color theme="1"/>
        <rFont val="Calibri"/>
        <family val="2"/>
      </rPr>
      <t xml:space="preserve">
</t>
    </r>
    <r>
      <rPr>
        <sz val="11"/>
        <color theme="1"/>
        <rFont val="Calibri"/>
        <family val="2"/>
      </rPr>
      <t>• The</t>
    </r>
    <r>
      <rPr>
        <sz val="11"/>
        <color rgb="FFFF0000"/>
        <rFont val="Calibri"/>
        <family val="2"/>
      </rPr>
      <t xml:space="preserve"> red text</t>
    </r>
    <r>
      <rPr>
        <sz val="11"/>
        <color theme="1"/>
        <rFont val="Calibri"/>
        <family val="2"/>
      </rPr>
      <t xml:space="preserve"> is provided for example purposes and is not based on actual costs or quotes from supplie</t>
    </r>
    <r>
      <rPr>
        <sz val="11"/>
        <rFont val="Calibri"/>
        <family val="2"/>
      </rPr>
      <t xml:space="preserve">rs, </t>
    </r>
    <r>
      <rPr>
        <b/>
        <sz val="11"/>
        <rFont val="Calibri"/>
        <family val="2"/>
      </rPr>
      <t>please remove before populating</t>
    </r>
    <r>
      <rPr>
        <sz val="11"/>
        <color theme="1"/>
        <rFont val="Calibri"/>
        <family val="2"/>
      </rPr>
      <t xml:space="preserve">
• Please insert additional rows as required</t>
    </r>
  </si>
  <si>
    <r>
      <t xml:space="preserve">Funding Request
</t>
    </r>
    <r>
      <rPr>
        <sz val="11"/>
        <color theme="1"/>
        <rFont val="Calibri"/>
        <family val="2"/>
      </rPr>
      <t>Guidance Notes:</t>
    </r>
    <r>
      <rPr>
        <sz val="11"/>
        <rFont val="Calibri"/>
        <family val="2"/>
      </rPr>
      <t xml:space="preserve">
• Round 2 of the Grant Program includes two funding streams. This excel sheet is for S</t>
    </r>
    <r>
      <rPr>
        <sz val="11"/>
        <color theme="1"/>
        <rFont val="Calibri"/>
        <family val="2"/>
      </rPr>
      <t xml:space="preserve">tream 2, Street Tree Planting Project funding and Street Tree planting supplementary funding (if applicable) 
• Please fill out </t>
    </r>
    <r>
      <rPr>
        <sz val="11"/>
        <rFont val="Calibri"/>
        <family val="2"/>
      </rPr>
      <t>each table below, outlining all of the tree species you propse to plant under the Stream 2 funding request, and supplemetary funding request (if applicable)</t>
    </r>
    <r>
      <rPr>
        <sz val="11"/>
        <color theme="1"/>
        <rFont val="Calibri"/>
        <family val="2"/>
      </rPr>
      <t xml:space="preserve">
</t>
    </r>
    <r>
      <rPr>
        <sz val="11"/>
        <color rgb="FFFF0000"/>
        <rFont val="Calibri"/>
        <family val="2"/>
      </rPr>
      <t>• The red text is provided for example purposes, please remove this before finalising</t>
    </r>
    <r>
      <rPr>
        <sz val="11"/>
        <color theme="1"/>
        <rFont val="Calibri"/>
        <family val="2"/>
      </rPr>
      <t xml:space="preserve">
•</t>
    </r>
    <r>
      <rPr>
        <sz val="11"/>
        <rFont val="Calibri"/>
        <family val="2"/>
      </rPr>
      <t xml:space="preserve"> There are</t>
    </r>
    <r>
      <rPr>
        <sz val="11"/>
        <color theme="1"/>
        <rFont val="Calibri"/>
        <family val="2"/>
      </rPr>
      <t xml:space="preserve"> 5 </t>
    </r>
    <r>
      <rPr>
        <sz val="11"/>
        <rFont val="Calibri"/>
        <family val="2"/>
      </rPr>
      <t>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</si>
  <si>
    <r>
      <rPr>
        <b/>
        <sz val="11"/>
        <color theme="1"/>
        <rFont val="Calibri"/>
        <family val="2"/>
      </rPr>
      <t xml:space="preserve">Other - clearly explain and justify below:
</t>
    </r>
    <r>
      <rPr>
        <sz val="11"/>
        <color theme="1"/>
        <rFont val="Aptos Narrow"/>
        <family val="2"/>
        <scheme val="minor"/>
      </rPr>
      <t xml:space="preserve">
</t>
    </r>
  </si>
  <si>
    <t>Larger tree stock - greater than 35L</t>
  </si>
  <si>
    <r>
      <rPr>
        <b/>
        <sz val="16"/>
        <color theme="1"/>
        <rFont val="Calibri"/>
        <family val="2"/>
      </rPr>
      <t>Stream 2 Funding Request</t>
    </r>
    <r>
      <rPr>
        <sz val="11"/>
        <color theme="1"/>
        <rFont val="Calibri"/>
        <family val="2"/>
      </rPr>
      <t xml:space="preserve">
Stream 2 funding includes up to $100,000 per project to plant new trees within the local government area.
At least one tree must be planted for each $500 of funding and these trees must reach at least 3 metres in height at maturity.   
Notes:
• In columns B - G please complete the cost of trees and eligible inclusions in the year/s that the works are planned for implementation.
• The </t>
    </r>
    <r>
      <rPr>
        <sz val="11"/>
        <color rgb="FFFF0000"/>
        <rFont val="Calibri"/>
        <family val="2"/>
      </rPr>
      <t>red text</t>
    </r>
    <r>
      <rPr>
        <sz val="11"/>
        <color theme="1"/>
        <rFont val="Calibri"/>
        <family val="2"/>
      </rPr>
      <t xml:space="preserve"> is provided for example purposes and is not based on actual costs or quotes from suppliers. </t>
    </r>
    <r>
      <rPr>
        <b/>
        <sz val="11"/>
        <rFont val="Calibri"/>
        <family val="2"/>
      </rPr>
      <t>Please remove before populating</t>
    </r>
    <r>
      <rPr>
        <sz val="11"/>
        <rFont val="Calibri"/>
        <family val="2"/>
      </rPr>
      <t xml:space="preserve">.
• Insert additional rows as required.
• Street Tree Planting includes all trees that are planted on a median strip or verge. Please include these all as one project.
• Please ensure that the total quantity of plants under Stream 2 funding request equals the total quantity of trees in the tree species list. </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</si>
  <si>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t>
    </r>
    <r>
      <rPr>
        <sz val="11"/>
        <rFont val="Calibri"/>
        <family val="2"/>
      </rPr>
      <t>or in S</t>
    </r>
    <r>
      <rPr>
        <sz val="11"/>
        <color theme="1"/>
        <rFont val="Calibri"/>
        <family val="2"/>
      </rPr>
      <t xml:space="preserve">tream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 The </t>
    </r>
    <r>
      <rPr>
        <sz val="11"/>
        <color rgb="FFFF0000"/>
        <rFont val="Calibri"/>
        <family val="2"/>
      </rPr>
      <t>red text</t>
    </r>
    <r>
      <rPr>
        <sz val="11"/>
        <color theme="1"/>
        <rFont val="Calibri"/>
        <family val="2"/>
      </rPr>
      <t xml:space="preserve"> is provided for example purposes and is not based on actual costs or quotes from suppliers</t>
    </r>
    <r>
      <rPr>
        <b/>
        <sz val="11"/>
        <rFont val="Calibri"/>
        <family val="2"/>
      </rPr>
      <t>. Please remove before populating.</t>
    </r>
    <r>
      <rPr>
        <sz val="11"/>
        <color theme="1"/>
        <rFont val="Calibri"/>
        <family val="2"/>
      </rPr>
      <t xml:space="preserve">
• Insert additional rows as required.</t>
    </r>
  </si>
  <si>
    <r>
      <rPr>
        <b/>
        <sz val="16"/>
        <color theme="1"/>
        <rFont val="Calibri"/>
        <family val="2"/>
      </rPr>
      <t>Stream 2 Funding Request</t>
    </r>
    <r>
      <rPr>
        <sz val="11"/>
        <color theme="1"/>
        <rFont val="Calibri"/>
        <family val="2"/>
      </rPr>
      <t xml:space="preserve">
Stream 2 funding includes up to $100,000 per project to plant new trees within the local government area.
At least one tree must be planted for each $500 of funding and these trees must reach at least 3 metres in height at maturity.   
Notes:
• In columns B - G please complete the cost of trees and eligible inclusions in the year/s that the works are planned for implementation.
• The </t>
    </r>
    <r>
      <rPr>
        <sz val="11"/>
        <color rgb="FFFF0000"/>
        <rFont val="Calibri"/>
        <family val="2"/>
      </rPr>
      <t>red text</t>
    </r>
    <r>
      <rPr>
        <sz val="11"/>
        <color theme="1"/>
        <rFont val="Calibri"/>
        <family val="2"/>
      </rPr>
      <t xml:space="preserve"> is provided for example purposes and is not based on actual costs or quotes from suppliers. </t>
    </r>
    <r>
      <rPr>
        <b/>
        <sz val="11"/>
        <rFont val="Calibri"/>
        <family val="2"/>
      </rPr>
      <t>Please remove before populating</t>
    </r>
    <r>
      <rPr>
        <sz val="11"/>
        <rFont val="Calibri"/>
        <family val="2"/>
      </rPr>
      <t>.</t>
    </r>
    <r>
      <rPr>
        <sz val="11"/>
        <color theme="1"/>
        <rFont val="Calibri"/>
        <family val="2"/>
      </rPr>
      <t xml:space="preserve">
• Insert additional rows as required.
• Please ensure that the total quantity of plants under Stream 2 funding request equals the total quantity of trees in the tree species list. </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</si>
  <si>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for in Stream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 The </t>
    </r>
    <r>
      <rPr>
        <sz val="11"/>
        <color rgb="FFFF0000"/>
        <rFont val="Calibri"/>
        <family val="2"/>
      </rPr>
      <t>red text</t>
    </r>
    <r>
      <rPr>
        <sz val="11"/>
        <color theme="1"/>
        <rFont val="Calibri"/>
        <family val="2"/>
      </rPr>
      <t xml:space="preserve"> is provided for example purposes and is not based on actual costs or quotes from supp</t>
    </r>
    <r>
      <rPr>
        <sz val="11"/>
        <rFont val="Calibri"/>
        <family val="2"/>
      </rPr>
      <t>liers</t>
    </r>
    <r>
      <rPr>
        <b/>
        <sz val="11"/>
        <rFont val="Calibri"/>
        <family val="2"/>
      </rPr>
      <t>. Please remove before populating.</t>
    </r>
    <r>
      <rPr>
        <sz val="11"/>
        <color theme="1"/>
        <rFont val="Calibri"/>
        <family val="2"/>
      </rPr>
      <t xml:space="preserve">
• Insert additional rows as required.</t>
    </r>
  </si>
  <si>
    <r>
      <rPr>
        <b/>
        <sz val="16"/>
        <color theme="1"/>
        <rFont val="Calibri"/>
        <family val="2"/>
      </rPr>
      <t>Stream 2 Funding Request</t>
    </r>
    <r>
      <rPr>
        <sz val="11"/>
        <color theme="1"/>
        <rFont val="Calibri"/>
        <family val="2"/>
      </rPr>
      <t xml:space="preserve">
Stream 2 funding includes up to $100,000 per project to plant new trees within the local government area.
At least one tree must be planted for each $500 of funding and these trees must reach at least 3 metres in height at maturity.   
Notes:
• In columns B - G please complete the cost of trees and eligible inclusions in the year/s that the works are planned for implementation.
• Insert additional rows as required.
• Please ensure that the total quantity of plants under Stream 2 funding request equals the total quantity of trees in the tree species list. </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</si>
  <si>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for in Stream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 Insert additional rows as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</si>
</sst>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00"/>
    <numFmt numFmtId="165" formatCode="&quot;$&quot;#,##0"/>
  </numFmts>
  <fonts count="36" x14ac:knownFonts="1">
    <font>
      <sz val="11"/>
      <color theme="1"/>
      <name val="Aptos Narrow"/>
      <family val="2"/>
      <scheme val="minor"/>
    </font>
    <font>
      <sz val="11"/>
      <color theme="1"/>
      <name val="Aptos Narrow"/>
      <family val="2"/>
    </font>
    <font>
      <sz val="11"/>
      <color rgb="FF000000"/>
      <name val="Aptos Narrow"/>
      <family val="2"/>
      <scheme val="minor"/>
    </font>
    <font>
      <b/>
      <sz val="16"/>
      <color theme="1"/>
      <name val="Calibri"/>
      <family val="2"/>
    </font>
    <font>
      <sz val="11"/>
      <color theme="1"/>
      <name val="Calibri"/>
      <family val="2"/>
    </font>
    <font>
      <sz val="11"/>
      <color rgb="FFFF0000"/>
      <name val="Calibri"/>
      <family val="2"/>
    </font>
    <font>
      <sz val="11"/>
      <name val="Calibri"/>
      <family val="2"/>
    </font>
    <font>
      <b/>
      <sz val="11"/>
      <color theme="1"/>
      <name val="Calibri"/>
      <family val="2"/>
    </font>
    <font>
      <i/>
      <sz val="11"/>
      <color rgb="FFFF0000"/>
      <name val="Calibri"/>
      <family val="2"/>
    </font>
    <font>
      <i/>
      <sz val="11"/>
      <color theme="1"/>
      <name val="Calibri"/>
      <family val="2"/>
    </font>
    <font>
      <b/>
      <sz val="18"/>
      <color theme="1"/>
      <name val="Calibri"/>
      <family val="2"/>
    </font>
    <font>
      <b/>
      <sz val="14"/>
      <color rgb="FFFF0000"/>
      <name val="Calibri"/>
      <family val="2"/>
    </font>
    <font>
      <i/>
      <sz val="10"/>
      <color theme="1"/>
      <name val="Calibri"/>
      <family val="2"/>
    </font>
    <font>
      <b/>
      <i/>
      <sz val="11"/>
      <color theme="1"/>
      <name val="Calibri"/>
      <family val="2"/>
    </font>
    <font>
      <b/>
      <sz val="11"/>
      <color theme="0"/>
      <name val="Calibri"/>
      <family val="2"/>
    </font>
    <font>
      <b/>
      <sz val="14"/>
      <color rgb="FF000000"/>
      <name val="Aptos Narrow"/>
      <family val="2"/>
      <charset val="1"/>
    </font>
    <font>
      <sz val="11"/>
      <color rgb="FF000000"/>
      <name val="Aptos Narrow"/>
      <family val="2"/>
      <charset val="1"/>
    </font>
    <font>
      <sz val="12"/>
      <color theme="1"/>
      <name val="Aptos"/>
      <family val="2"/>
      <charset val="1"/>
    </font>
    <font>
      <b/>
      <sz val="11"/>
      <color theme="0"/>
      <name val="Aptos Narrow"/>
      <family val="2"/>
      <charset val="1"/>
    </font>
    <font>
      <b/>
      <sz val="18"/>
      <color rgb="FFFF0000"/>
      <name val="Calibri"/>
      <family val="2"/>
    </font>
    <font>
      <b/>
      <sz val="11"/>
      <color rgb="FFFF0000"/>
      <name val="Calibri"/>
      <family val="2"/>
    </font>
    <font>
      <sz val="11"/>
      <color rgb="FF0070C0"/>
      <name val="Calibri"/>
      <family val="2"/>
    </font>
    <font>
      <b/>
      <sz val="12"/>
      <color theme="1"/>
      <name val="Calibri"/>
      <family val="2"/>
    </font>
    <font>
      <b/>
      <sz val="14"/>
      <color theme="1"/>
      <name val="Calibri"/>
      <family val="2"/>
    </font>
    <font>
      <sz val="14"/>
      <color theme="1"/>
      <name val="Calibri"/>
      <family val="2"/>
    </font>
    <font>
      <sz val="14"/>
      <color rgb="FFFF0000"/>
      <name val="Calibri"/>
      <family val="2"/>
    </font>
    <font>
      <b/>
      <i/>
      <sz val="12"/>
      <color theme="1"/>
      <name val="Calibri"/>
      <family val="2"/>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5"/>
      <name val="Calibri"/>
      <family val="2"/>
    </font>
    <font>
      <b/>
      <sz val="14"/>
      <name val="Calibri"/>
      <family val="2"/>
    </font>
    <font>
      <sz val="14"/>
      <name val="Calibri"/>
      <family val="2"/>
    </font>
    <font>
      <b/>
      <sz val="11"/>
      <name val="Calibri"/>
      <family val="2"/>
    </font>
    <font>
      <b/>
      <sz val="16"/>
      <name val="Calibri"/>
      <family val="2"/>
    </font>
    <font>
      <i/>
      <sz val="11"/>
      <color rgb="FFFF0000"/>
      <name val="Aptos Narrow"/>
      <family val="2"/>
      <scheme val="minor"/>
    </font>
  </fonts>
  <fills count="17">
    <fill>
      <patternFill patternType="none"/>
    </fill>
    <fill>
      <patternFill patternType="gray125"/>
    </fill>
    <fill>
      <patternFill patternType="solid">
        <fgColor theme="9"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4"/>
        <bgColor indexed="64"/>
      </patternFill>
    </fill>
    <fill>
      <patternFill patternType="solid">
        <fgColor rgb="FFFF7C80"/>
        <bgColor indexed="64"/>
      </patternFill>
    </fill>
    <fill>
      <patternFill patternType="solid">
        <fgColor theme="5" tint="0.59999389629810485"/>
        <bgColor indexed="64"/>
      </patternFill>
    </fill>
    <fill>
      <patternFill patternType="solid">
        <fgColor rgb="FFFFFF99"/>
        <bgColor indexed="64"/>
      </patternFill>
    </fill>
    <fill>
      <patternFill patternType="solid">
        <fgColor theme="6" tint="0.79998168889431442"/>
        <bgColor indexed="64"/>
      </patternFill>
    </fill>
    <fill>
      <patternFill patternType="solid">
        <fgColor rgb="FFFFFFB3"/>
        <bgColor indexed="64"/>
      </patternFill>
    </fill>
    <fill>
      <patternFill patternType="solid">
        <fgColor theme="4" tint="0.79998168889431442"/>
        <bgColor indexed="65"/>
      </patternFill>
    </fill>
    <fill>
      <patternFill patternType="solid">
        <fgColor theme="4"/>
        <bgColor theme="4"/>
      </patternFill>
    </fill>
    <fill>
      <patternFill patternType="solid">
        <fgColor theme="4" tint="0.79998168889431442"/>
        <bgColor theme="4" tint="0.79998168889431442"/>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
      <left/>
      <right style="thin">
        <color theme="4" tint="0.39997558519241921"/>
      </right>
      <top style="thin">
        <color theme="4" tint="0.39997558519241921"/>
      </top>
      <bottom style="thin">
        <color theme="4" tint="0.39997558519241921"/>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s>
  <cellStyleXfs count="2">
    <xf numFmtId="0" fontId="0" fillId="0" borderId="0"/>
    <xf numFmtId="0" fontId="27" fillId="14" borderId="0" applyNumberFormat="0" applyBorder="0" applyAlignment="0" applyProtection="0"/>
  </cellStyleXfs>
  <cellXfs count="168">
    <xf numFmtId="0" fontId="0" fillId="0" borderId="0" xfId="0"/>
    <xf numFmtId="0" fontId="1" fillId="0" borderId="0" xfId="0" applyFont="1"/>
    <xf numFmtId="0" fontId="0" fillId="0" borderId="0" xfId="0" applyAlignment="1">
      <alignment horizontal="left"/>
    </xf>
    <xf numFmtId="0" fontId="2" fillId="0" borderId="0" xfId="0" applyFont="1"/>
    <xf numFmtId="0" fontId="4" fillId="0" borderId="1" xfId="0" applyFont="1" applyBorder="1" applyAlignment="1">
      <alignment vertical="top" wrapText="1"/>
    </xf>
    <xf numFmtId="0" fontId="4" fillId="0" borderId="0" xfId="0" applyFont="1"/>
    <xf numFmtId="1" fontId="5" fillId="0" borderId="1" xfId="0" applyNumberFormat="1" applyFont="1" applyBorder="1"/>
    <xf numFmtId="1" fontId="4" fillId="0" borderId="1" xfId="0" applyNumberFormat="1" applyFont="1" applyBorder="1"/>
    <xf numFmtId="164" fontId="7" fillId="0" borderId="1" xfId="0" applyNumberFormat="1" applyFont="1" applyBorder="1"/>
    <xf numFmtId="0" fontId="4" fillId="0" borderId="0" xfId="0" applyFont="1" applyAlignment="1">
      <alignment vertical="center"/>
    </xf>
    <xf numFmtId="1" fontId="7" fillId="7" borderId="10" xfId="0" applyNumberFormat="1" applyFont="1" applyFill="1" applyBorder="1"/>
    <xf numFmtId="0" fontId="7" fillId="3" borderId="1" xfId="0" applyFont="1" applyFill="1" applyBorder="1" applyAlignment="1">
      <alignment vertical="center"/>
    </xf>
    <xf numFmtId="0" fontId="7" fillId="3" borderId="1" xfId="0" applyFont="1" applyFill="1" applyBorder="1" applyAlignment="1">
      <alignment vertical="center" wrapText="1"/>
    </xf>
    <xf numFmtId="0" fontId="4" fillId="0" borderId="1" xfId="0" applyFont="1" applyBorder="1" applyAlignment="1">
      <alignment horizontal="center" vertical="top"/>
    </xf>
    <xf numFmtId="0" fontId="5" fillId="0" borderId="1" xfId="0" applyFont="1" applyBorder="1" applyAlignment="1">
      <alignment vertical="top"/>
    </xf>
    <xf numFmtId="0" fontId="5" fillId="0" borderId="1" xfId="0" applyFont="1" applyBorder="1" applyAlignment="1">
      <alignment vertical="top" wrapText="1"/>
    </xf>
    <xf numFmtId="0" fontId="4" fillId="0" borderId="0" xfId="0" applyFont="1" applyAlignment="1">
      <alignment vertical="top"/>
    </xf>
    <xf numFmtId="0" fontId="4" fillId="0" borderId="1" xfId="0" applyFont="1" applyBorder="1" applyAlignment="1">
      <alignment vertical="top"/>
    </xf>
    <xf numFmtId="0" fontId="7" fillId="2" borderId="1" xfId="0" applyFont="1" applyFill="1" applyBorder="1" applyAlignment="1">
      <alignment horizontal="center" vertical="center" wrapText="1"/>
    </xf>
    <xf numFmtId="3" fontId="5" fillId="0" borderId="1" xfId="0" applyNumberFormat="1" applyFont="1" applyBorder="1"/>
    <xf numFmtId="0" fontId="7" fillId="0" borderId="1" xfId="0" applyFont="1" applyBorder="1" applyAlignment="1">
      <alignment horizontal="left"/>
    </xf>
    <xf numFmtId="164" fontId="5" fillId="0" borderId="1" xfId="0" applyNumberFormat="1" applyFont="1" applyBorder="1"/>
    <xf numFmtId="164" fontId="4" fillId="0" borderId="1" xfId="0" applyNumberFormat="1" applyFont="1" applyBorder="1"/>
    <xf numFmtId="0" fontId="7" fillId="4" borderId="7" xfId="0" applyFont="1" applyFill="1" applyBorder="1"/>
    <xf numFmtId="0" fontId="14" fillId="4" borderId="7" xfId="0" applyFont="1" applyFill="1" applyBorder="1"/>
    <xf numFmtId="0" fontId="14" fillId="4" borderId="0" xfId="0" applyFont="1" applyFill="1"/>
    <xf numFmtId="0" fontId="5" fillId="4" borderId="7" xfId="0" applyFont="1" applyFill="1" applyBorder="1"/>
    <xf numFmtId="164" fontId="4" fillId="5" borderId="3" xfId="0" applyNumberFormat="1" applyFont="1" applyFill="1" applyBorder="1"/>
    <xf numFmtId="164" fontId="5" fillId="4" borderId="7" xfId="0" applyNumberFormat="1" applyFont="1" applyFill="1" applyBorder="1"/>
    <xf numFmtId="164" fontId="4" fillId="4" borderId="7" xfId="0" applyNumberFormat="1" applyFont="1" applyFill="1" applyBorder="1"/>
    <xf numFmtId="0" fontId="4" fillId="5" borderId="9" xfId="0" applyFont="1" applyFill="1" applyBorder="1"/>
    <xf numFmtId="0" fontId="4" fillId="4" borderId="7" xfId="0" applyFont="1" applyFill="1" applyBorder="1"/>
    <xf numFmtId="0" fontId="7" fillId="0" borderId="5" xfId="0" applyFont="1" applyBorder="1"/>
    <xf numFmtId="164" fontId="4" fillId="0" borderId="7" xfId="0" applyNumberFormat="1" applyFont="1" applyBorder="1"/>
    <xf numFmtId="164" fontId="7" fillId="0" borderId="6" xfId="0" applyNumberFormat="1" applyFont="1" applyBorder="1"/>
    <xf numFmtId="0" fontId="11" fillId="0" borderId="5" xfId="0" applyFont="1" applyBorder="1"/>
    <xf numFmtId="0" fontId="4" fillId="5" borderId="4" xfId="0" applyFont="1" applyFill="1" applyBorder="1"/>
    <xf numFmtId="164" fontId="7" fillId="0" borderId="7" xfId="0" applyNumberFormat="1" applyFont="1" applyBorder="1"/>
    <xf numFmtId="164" fontId="11" fillId="0" borderId="6" xfId="0" applyNumberFormat="1" applyFont="1" applyBorder="1"/>
    <xf numFmtId="0" fontId="4" fillId="0" borderId="7" xfId="0" applyFont="1" applyBorder="1"/>
    <xf numFmtId="0" fontId="17" fillId="0" borderId="0" xfId="0" applyFont="1"/>
    <xf numFmtId="0" fontId="16" fillId="9" borderId="14" xfId="0" applyFont="1" applyFill="1" applyBorder="1" applyAlignment="1">
      <alignment horizontal="center" vertical="center"/>
    </xf>
    <xf numFmtId="0" fontId="16" fillId="9" borderId="15" xfId="0" applyFont="1" applyFill="1" applyBorder="1" applyAlignment="1">
      <alignment horizontal="center" vertical="center"/>
    </xf>
    <xf numFmtId="0" fontId="16" fillId="9" borderId="15" xfId="0" applyFont="1" applyFill="1" applyBorder="1" applyAlignment="1">
      <alignment vertical="center" wrapText="1"/>
    </xf>
    <xf numFmtId="0" fontId="16" fillId="10" borderId="14" xfId="0" applyFont="1" applyFill="1" applyBorder="1" applyAlignment="1">
      <alignment horizontal="center" vertical="center"/>
    </xf>
    <xf numFmtId="0" fontId="16" fillId="10" borderId="15" xfId="0" applyFont="1" applyFill="1" applyBorder="1" applyAlignment="1">
      <alignment horizontal="center" vertical="center"/>
    </xf>
    <xf numFmtId="0" fontId="16" fillId="10" borderId="15" xfId="0" applyFont="1" applyFill="1" applyBorder="1" applyAlignment="1">
      <alignment vertical="center" wrapText="1"/>
    </xf>
    <xf numFmtId="0" fontId="16" fillId="11" borderId="14" xfId="0" applyFont="1" applyFill="1" applyBorder="1" applyAlignment="1">
      <alignment horizontal="center" vertical="center"/>
    </xf>
    <xf numFmtId="0" fontId="16" fillId="11" borderId="15" xfId="0" applyFont="1" applyFill="1" applyBorder="1" applyAlignment="1">
      <alignment horizontal="center" vertical="center"/>
    </xf>
    <xf numFmtId="0" fontId="16" fillId="11" borderId="15" xfId="0" applyFont="1" applyFill="1" applyBorder="1" applyAlignment="1">
      <alignment vertical="center" wrapText="1"/>
    </xf>
    <xf numFmtId="0" fontId="16" fillId="6" borderId="14" xfId="0" applyFont="1" applyFill="1" applyBorder="1" applyAlignment="1">
      <alignment horizontal="center" vertical="center"/>
    </xf>
    <xf numFmtId="0" fontId="16" fillId="6" borderId="15" xfId="0" applyFont="1" applyFill="1" applyBorder="1" applyAlignment="1">
      <alignment horizontal="center" vertical="center"/>
    </xf>
    <xf numFmtId="0" fontId="16" fillId="6" borderId="15" xfId="0" applyFont="1" applyFill="1" applyBorder="1" applyAlignment="1">
      <alignment vertical="center" wrapText="1"/>
    </xf>
    <xf numFmtId="0" fontId="16" fillId="12" borderId="14" xfId="0" applyFont="1" applyFill="1" applyBorder="1" applyAlignment="1">
      <alignment horizontal="center" vertical="center"/>
    </xf>
    <xf numFmtId="0" fontId="16" fillId="12" borderId="15" xfId="0" applyFont="1" applyFill="1" applyBorder="1" applyAlignment="1">
      <alignment horizontal="center" vertical="center"/>
    </xf>
    <xf numFmtId="0" fontId="16" fillId="12" borderId="15" xfId="0" applyFont="1" applyFill="1" applyBorder="1" applyAlignment="1">
      <alignment vertical="center" wrapText="1"/>
    </xf>
    <xf numFmtId="0" fontId="18" fillId="8" borderId="14" xfId="0" applyFont="1" applyFill="1" applyBorder="1" applyAlignment="1">
      <alignment vertical="center"/>
    </xf>
    <xf numFmtId="0" fontId="18" fillId="8" borderId="15" xfId="0" applyFont="1" applyFill="1" applyBorder="1" applyAlignment="1">
      <alignment vertical="center"/>
    </xf>
    <xf numFmtId="0" fontId="4" fillId="0" borderId="0" xfId="0" applyFont="1" applyAlignment="1">
      <alignment wrapText="1"/>
    </xf>
    <xf numFmtId="0" fontId="5" fillId="4" borderId="1" xfId="0" applyFont="1" applyFill="1" applyBorder="1" applyAlignment="1">
      <alignment vertical="center"/>
    </xf>
    <xf numFmtId="1" fontId="5" fillId="4" borderId="1" xfId="0" applyNumberFormat="1" applyFont="1" applyFill="1" applyBorder="1" applyAlignment="1">
      <alignment vertical="center"/>
    </xf>
    <xf numFmtId="0" fontId="4" fillId="4" borderId="1" xfId="0" applyFont="1" applyFill="1" applyBorder="1" applyAlignment="1">
      <alignment vertical="center"/>
    </xf>
    <xf numFmtId="1" fontId="4" fillId="4" borderId="1" xfId="0" applyNumberFormat="1" applyFont="1" applyFill="1" applyBorder="1" applyAlignment="1">
      <alignment vertical="center"/>
    </xf>
    <xf numFmtId="0" fontId="19" fillId="0" borderId="5" xfId="0" applyFont="1" applyBorder="1"/>
    <xf numFmtId="0" fontId="3" fillId="4" borderId="0" xfId="0" applyFont="1" applyFill="1" applyAlignment="1">
      <alignment vertical="top" wrapText="1"/>
    </xf>
    <xf numFmtId="0" fontId="7" fillId="0" borderId="1" xfId="0" applyFont="1" applyBorder="1"/>
    <xf numFmtId="0" fontId="7" fillId="4" borderId="5" xfId="0" applyFont="1" applyFill="1" applyBorder="1"/>
    <xf numFmtId="0" fontId="7" fillId="4" borderId="6" xfId="0" applyFont="1" applyFill="1" applyBorder="1"/>
    <xf numFmtId="164" fontId="7" fillId="4" borderId="6" xfId="0" applyNumberFormat="1" applyFont="1" applyFill="1" applyBorder="1"/>
    <xf numFmtId="0" fontId="7" fillId="4" borderId="19" xfId="0" applyFont="1" applyFill="1" applyBorder="1"/>
    <xf numFmtId="0" fontId="7" fillId="4" borderId="0" xfId="0" applyFont="1" applyFill="1"/>
    <xf numFmtId="0" fontId="7" fillId="4" borderId="10" xfId="0" applyFont="1" applyFill="1" applyBorder="1"/>
    <xf numFmtId="0" fontId="24" fillId="4" borderId="7" xfId="0" applyFont="1" applyFill="1" applyBorder="1"/>
    <xf numFmtId="164" fontId="23" fillId="4" borderId="6" xfId="0" applyNumberFormat="1" applyFont="1" applyFill="1" applyBorder="1"/>
    <xf numFmtId="164" fontId="11" fillId="4" borderId="11" xfId="0" applyNumberFormat="1" applyFont="1" applyFill="1" applyBorder="1"/>
    <xf numFmtId="0" fontId="7" fillId="0" borderId="0" xfId="0" applyFont="1"/>
    <xf numFmtId="0" fontId="4" fillId="0" borderId="0" xfId="0" applyFont="1" applyAlignment="1">
      <alignment horizontal="center"/>
    </xf>
    <xf numFmtId="0" fontId="7" fillId="0" borderId="1" xfId="0" applyFont="1" applyBorder="1" applyAlignment="1">
      <alignment vertical="center"/>
    </xf>
    <xf numFmtId="0" fontId="7" fillId="0" borderId="1" xfId="0" applyFont="1" applyBorder="1" applyAlignment="1">
      <alignment vertical="center" wrapText="1"/>
    </xf>
    <xf numFmtId="0" fontId="8" fillId="4" borderId="1" xfId="0" applyFont="1" applyFill="1" applyBorder="1" applyAlignment="1">
      <alignment vertical="center"/>
    </xf>
    <xf numFmtId="0" fontId="4" fillId="4" borderId="1" xfId="0" applyFont="1" applyFill="1" applyBorder="1" applyAlignment="1">
      <alignment vertical="center" wrapText="1"/>
    </xf>
    <xf numFmtId="0" fontId="4" fillId="4" borderId="0" xfId="0" applyFont="1" applyFill="1" applyAlignment="1">
      <alignment vertical="center"/>
    </xf>
    <xf numFmtId="0" fontId="4" fillId="4" borderId="0" xfId="0" applyFont="1" applyFill="1" applyAlignment="1">
      <alignment vertical="center" wrapText="1"/>
    </xf>
    <xf numFmtId="0" fontId="5" fillId="4" borderId="1" xfId="0" applyFont="1" applyFill="1" applyBorder="1" applyAlignment="1">
      <alignment vertical="center" wrapText="1"/>
    </xf>
    <xf numFmtId="0" fontId="9" fillId="4" borderId="1" xfId="0" applyFont="1" applyFill="1" applyBorder="1" applyAlignment="1">
      <alignment vertical="center"/>
    </xf>
    <xf numFmtId="0" fontId="9" fillId="3" borderId="1" xfId="0" applyFont="1" applyFill="1" applyBorder="1"/>
    <xf numFmtId="0" fontId="4" fillId="3" borderId="1" xfId="0" applyFont="1" applyFill="1" applyBorder="1"/>
    <xf numFmtId="1" fontId="4" fillId="3" borderId="1" xfId="0" applyNumberFormat="1" applyFont="1" applyFill="1" applyBorder="1"/>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6" borderId="5" xfId="0" applyFont="1" applyFill="1" applyBorder="1" applyAlignment="1">
      <alignment horizontal="center" wrapText="1"/>
    </xf>
    <xf numFmtId="0" fontId="0" fillId="0" borderId="7" xfId="0" applyBorder="1"/>
    <xf numFmtId="0" fontId="0" fillId="0" borderId="8" xfId="0" applyBorder="1"/>
    <xf numFmtId="1" fontId="7" fillId="4" borderId="10" xfId="0" applyNumberFormat="1" applyFont="1" applyFill="1" applyBorder="1"/>
    <xf numFmtId="0" fontId="28" fillId="15" borderId="20" xfId="0" applyFont="1" applyFill="1" applyBorder="1"/>
    <xf numFmtId="0" fontId="29" fillId="0" borderId="0" xfId="0" applyFont="1"/>
    <xf numFmtId="0" fontId="1" fillId="16" borderId="20" xfId="0" applyFont="1" applyFill="1" applyBorder="1"/>
    <xf numFmtId="0" fontId="0" fillId="14" borderId="21" xfId="1" applyFont="1" applyBorder="1"/>
    <xf numFmtId="0" fontId="1" fillId="0" borderId="21" xfId="0" applyFont="1" applyBorder="1"/>
    <xf numFmtId="0" fontId="1" fillId="0" borderId="22" xfId="0" applyFont="1" applyBorder="1"/>
    <xf numFmtId="0" fontId="7" fillId="6" borderId="1" xfId="0" applyFont="1" applyFill="1" applyBorder="1" applyAlignment="1">
      <alignment horizontal="center" wrapText="1"/>
    </xf>
    <xf numFmtId="0" fontId="7" fillId="6" borderId="7" xfId="0" applyFont="1" applyFill="1" applyBorder="1" applyAlignment="1">
      <alignment horizontal="center" wrapText="1"/>
    </xf>
    <xf numFmtId="164" fontId="7" fillId="2" borderId="3" xfId="0" applyNumberFormat="1" applyFont="1" applyFill="1" applyBorder="1" applyAlignment="1">
      <alignment horizontal="center" vertical="center"/>
    </xf>
    <xf numFmtId="0" fontId="7" fillId="2" borderId="10" xfId="0" applyFont="1" applyFill="1" applyBorder="1" applyAlignment="1">
      <alignment horizontal="center" vertical="center" wrapText="1"/>
    </xf>
    <xf numFmtId="164" fontId="5" fillId="4" borderId="1" xfId="0" applyNumberFormat="1" applyFont="1" applyFill="1" applyBorder="1"/>
    <xf numFmtId="164" fontId="4" fillId="4" borderId="1" xfId="0" applyNumberFormat="1" applyFont="1" applyFill="1" applyBorder="1"/>
    <xf numFmtId="0" fontId="4" fillId="4" borderId="6" xfId="0" applyFont="1" applyFill="1" applyBorder="1"/>
    <xf numFmtId="164" fontId="4" fillId="4" borderId="3" xfId="0" applyNumberFormat="1" applyFont="1" applyFill="1" applyBorder="1"/>
    <xf numFmtId="164" fontId="4" fillId="4" borderId="9" xfId="0" applyNumberFormat="1" applyFont="1" applyFill="1" applyBorder="1"/>
    <xf numFmtId="0" fontId="0" fillId="14" borderId="10" xfId="1" applyFont="1" applyBorder="1" applyAlignment="1">
      <alignment wrapText="1"/>
    </xf>
    <xf numFmtId="164" fontId="7" fillId="4" borderId="3" xfId="0" applyNumberFormat="1" applyFont="1" applyFill="1" applyBorder="1"/>
    <xf numFmtId="164" fontId="7" fillId="4" borderId="9" xfId="0" applyNumberFormat="1" applyFont="1" applyFill="1" applyBorder="1"/>
    <xf numFmtId="164" fontId="4" fillId="4" borderId="13" xfId="0" applyNumberFormat="1" applyFont="1" applyFill="1" applyBorder="1"/>
    <xf numFmtId="0" fontId="4" fillId="4" borderId="4" xfId="0" applyFont="1" applyFill="1" applyBorder="1"/>
    <xf numFmtId="0" fontId="4" fillId="0" borderId="13" xfId="0" applyFont="1" applyBorder="1" applyAlignment="1">
      <alignment wrapText="1"/>
    </xf>
    <xf numFmtId="0" fontId="31" fillId="4" borderId="5" xfId="0" applyFont="1" applyFill="1" applyBorder="1"/>
    <xf numFmtId="0" fontId="34" fillId="2" borderId="5" xfId="0" applyFont="1" applyFill="1" applyBorder="1" applyAlignment="1">
      <alignment vertical="center" wrapText="1"/>
    </xf>
    <xf numFmtId="0" fontId="33" fillId="0" borderId="1" xfId="0" applyFont="1" applyBorder="1" applyAlignment="1">
      <alignment vertical="center" wrapText="1"/>
    </xf>
    <xf numFmtId="0" fontId="35" fillId="0" borderId="0" xfId="0" applyFont="1"/>
    <xf numFmtId="164" fontId="5" fillId="5" borderId="3" xfId="0" applyNumberFormat="1" applyFont="1" applyFill="1" applyBorder="1"/>
    <xf numFmtId="0" fontId="5" fillId="5" borderId="9" xfId="0" applyFont="1" applyFill="1" applyBorder="1"/>
    <xf numFmtId="165" fontId="19" fillId="0" borderId="6" xfId="0" applyNumberFormat="1" applyFont="1" applyBorder="1"/>
    <xf numFmtId="0" fontId="3" fillId="0" borderId="2" xfId="0" applyFont="1" applyBorder="1" applyAlignment="1">
      <alignment wrapText="1"/>
    </xf>
    <xf numFmtId="0" fontId="4" fillId="0" borderId="2" xfId="0" applyFont="1" applyBorder="1"/>
    <xf numFmtId="0" fontId="7" fillId="13" borderId="3" xfId="0" applyFont="1" applyFill="1" applyBorder="1" applyAlignment="1">
      <alignment vertical="center" wrapText="1"/>
    </xf>
    <xf numFmtId="0" fontId="7" fillId="13" borderId="9" xfId="0" applyFont="1" applyFill="1" applyBorder="1" applyAlignment="1">
      <alignment vertical="center" wrapText="1"/>
    </xf>
    <xf numFmtId="0" fontId="7" fillId="13" borderId="4" xfId="0" applyFont="1" applyFill="1" applyBorder="1" applyAlignment="1">
      <alignment vertical="center" wrapText="1"/>
    </xf>
    <xf numFmtId="0" fontId="31" fillId="4" borderId="2" xfId="0" applyFont="1" applyFill="1" applyBorder="1"/>
    <xf numFmtId="0" fontId="32" fillId="4" borderId="2" xfId="0" applyFont="1" applyFill="1" applyBorder="1"/>
    <xf numFmtId="0" fontId="11" fillId="4" borderId="7" xfId="0" applyFont="1" applyFill="1" applyBorder="1"/>
    <xf numFmtId="0" fontId="25" fillId="4" borderId="7" xfId="0" applyFont="1" applyFill="1" applyBorder="1"/>
    <xf numFmtId="0" fontId="3" fillId="4" borderId="13" xfId="0" applyFont="1" applyFill="1" applyBorder="1" applyAlignment="1">
      <alignment vertical="top" wrapText="1"/>
    </xf>
    <xf numFmtId="0" fontId="3" fillId="4" borderId="8" xfId="0" applyFont="1" applyFill="1" applyBorder="1" applyAlignment="1">
      <alignment vertical="top" wrapText="1"/>
    </xf>
    <xf numFmtId="0" fontId="3" fillId="4" borderId="10" xfId="0" applyFont="1" applyFill="1" applyBorder="1" applyAlignment="1">
      <alignment vertical="top" wrapText="1"/>
    </xf>
    <xf numFmtId="0" fontId="3" fillId="4" borderId="12" xfId="0" applyFont="1" applyFill="1" applyBorder="1" applyAlignment="1">
      <alignment vertical="top" wrapText="1"/>
    </xf>
    <xf numFmtId="0" fontId="3" fillId="4" borderId="2" xfId="0" applyFont="1" applyFill="1" applyBorder="1" applyAlignment="1">
      <alignment vertical="top" wrapText="1"/>
    </xf>
    <xf numFmtId="0" fontId="3" fillId="4" borderId="11" xfId="0" applyFont="1" applyFill="1" applyBorder="1" applyAlignment="1">
      <alignment vertical="top" wrapText="1"/>
    </xf>
    <xf numFmtId="0" fontId="10" fillId="2" borderId="3" xfId="0" applyFont="1" applyFill="1" applyBorder="1" applyAlignment="1">
      <alignment vertical="center"/>
    </xf>
    <xf numFmtId="0" fontId="10" fillId="2" borderId="4" xfId="0" applyFont="1" applyFill="1" applyBorder="1" applyAlignment="1">
      <alignment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7" fillId="0" borderId="0" xfId="0" applyFont="1" applyAlignment="1">
      <alignment horizontal="center" vertical="center"/>
    </xf>
    <xf numFmtId="0" fontId="4" fillId="0" borderId="5" xfId="0" applyFont="1" applyBorder="1" applyAlignment="1">
      <alignment wrapText="1"/>
    </xf>
    <xf numFmtId="0" fontId="0" fillId="0" borderId="7" xfId="0" applyBorder="1"/>
    <xf numFmtId="164" fontId="0" fillId="0" borderId="6" xfId="0" applyNumberFormat="1" applyBorder="1"/>
    <xf numFmtId="0" fontId="10" fillId="2" borderId="13" xfId="0" applyFont="1" applyFill="1" applyBorder="1" applyAlignment="1">
      <alignment vertical="center"/>
    </xf>
    <xf numFmtId="0" fontId="10" fillId="2" borderId="12" xfId="0" applyFont="1" applyFill="1" applyBorder="1" applyAlignment="1">
      <alignment vertical="center"/>
    </xf>
    <xf numFmtId="0" fontId="7" fillId="6" borderId="5" xfId="0" applyFont="1" applyFill="1" applyBorder="1" applyAlignment="1">
      <alignment horizontal="center" wrapText="1"/>
    </xf>
    <xf numFmtId="0" fontId="4" fillId="6" borderId="6" xfId="0" applyFont="1" applyFill="1" applyBorder="1" applyAlignment="1">
      <alignment horizontal="center" wrapText="1"/>
    </xf>
    <xf numFmtId="0" fontId="0" fillId="0" borderId="6" xfId="0" applyBorder="1"/>
    <xf numFmtId="0" fontId="3" fillId="0" borderId="13" xfId="0" applyFont="1" applyBorder="1" applyAlignment="1">
      <alignment vertical="top" wrapText="1"/>
    </xf>
    <xf numFmtId="0" fontId="4" fillId="0" borderId="8" xfId="0" applyFont="1" applyBorder="1" applyAlignment="1">
      <alignment vertical="top"/>
    </xf>
    <xf numFmtId="0" fontId="4" fillId="0" borderId="10" xfId="0" applyFont="1" applyBorder="1" applyAlignment="1">
      <alignment vertical="top"/>
    </xf>
    <xf numFmtId="0" fontId="3" fillId="0" borderId="5" xfId="0" applyFont="1" applyBorder="1" applyAlignment="1">
      <alignment vertical="top" wrapText="1"/>
    </xf>
    <xf numFmtId="0" fontId="3" fillId="0" borderId="7" xfId="0" applyFont="1" applyBorder="1" applyAlignment="1">
      <alignment vertical="top" wrapText="1"/>
    </xf>
    <xf numFmtId="0" fontId="3" fillId="0" borderId="6" xfId="0" applyFont="1" applyBorder="1" applyAlignment="1">
      <alignment vertical="top" wrapText="1"/>
    </xf>
    <xf numFmtId="0" fontId="30" fillId="2" borderId="7"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7" fillId="2" borderId="5" xfId="0" applyFont="1" applyFill="1" applyBorder="1"/>
    <xf numFmtId="0" fontId="7" fillId="2" borderId="7" xfId="0" applyFont="1" applyFill="1" applyBorder="1"/>
    <xf numFmtId="0" fontId="7" fillId="2" borderId="6" xfId="0" applyFont="1" applyFill="1" applyBorder="1"/>
    <xf numFmtId="0" fontId="7" fillId="7" borderId="8" xfId="0" applyFont="1" applyFill="1" applyBorder="1"/>
    <xf numFmtId="0" fontId="7" fillId="7" borderId="7" xfId="0" applyFont="1" applyFill="1" applyBorder="1"/>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cellXfs>
  <cellStyles count="2">
    <cellStyle name="20% - Accent1" xfId="1" builtinId="30"/>
    <cellStyle name="Normal" xfId="0" builtinId="0"/>
  </cellStyles>
  <dxfs count="104">
    <dxf>
      <font>
        <b val="0"/>
        <i val="0"/>
        <strike val="0"/>
        <condense val="0"/>
        <extend val="0"/>
        <outline val="0"/>
        <shadow val="0"/>
        <u val="none"/>
        <vertAlign val="baseline"/>
        <sz val="11"/>
        <color theme="1"/>
        <name val="Aptos Narrow"/>
        <family val="2"/>
        <scheme val="none"/>
      </font>
    </dxf>
    <dxf>
      <font>
        <b val="0"/>
        <i val="0"/>
        <strike val="0"/>
        <condense val="0"/>
        <extend val="0"/>
        <outline val="0"/>
        <shadow val="0"/>
        <u val="none"/>
        <vertAlign val="baseline"/>
        <sz val="11"/>
        <color theme="1"/>
        <name val="Aptos Narrow"/>
        <family val="2"/>
        <scheme val="none"/>
      </font>
    </dxf>
    <dxf>
      <font>
        <b/>
      </font>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strike val="0"/>
      </font>
    </dxf>
  </dxfs>
  <tableStyles count="1" defaultTableStyle="TableStyleMedium2" defaultPivotStyle="PivotStyleLight16">
    <tableStyle name="Table Style 1" pivot="0" count="1" xr9:uid="{67213284-A8B7-4416-8316-7826A28B7AB7}">
      <tableStyleElement type="wholeTable" dxfId="103"/>
    </tableStyle>
  </tableStyles>
  <colors>
    <mruColors>
      <color rgb="FFFFFF99"/>
      <color rgb="FFFF7C80"/>
      <color rgb="FF9456F0"/>
      <color rgb="FFFFFFC9"/>
      <color rgb="FFE3F5DC"/>
      <color rgb="FFFFFFB3"/>
      <color rgb="FFEFF9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285750</xdr:colOff>
      <xdr:row>0</xdr:row>
      <xdr:rowOff>123825</xdr:rowOff>
    </xdr:from>
    <xdr:to>
      <xdr:col>21</xdr:col>
      <xdr:colOff>9525</xdr:colOff>
      <xdr:row>3</xdr:row>
      <xdr:rowOff>19051</xdr:rowOff>
    </xdr:to>
    <xdr:sp macro="" textlink="">
      <xdr:nvSpPr>
        <xdr:cNvPr id="4" name="TextBox 1">
          <a:extLst>
            <a:ext uri="{FF2B5EF4-FFF2-40B4-BE49-F238E27FC236}">
              <a16:creationId xmlns:a16="http://schemas.microsoft.com/office/drawing/2014/main" id="{766DBB14-5075-4DFF-C28A-57B56A1FB192}"/>
            </a:ext>
          </a:extLst>
        </xdr:cNvPr>
        <xdr:cNvSpPr txBox="1"/>
      </xdr:nvSpPr>
      <xdr:spPr>
        <a:xfrm>
          <a:off x="285750" y="123825"/>
          <a:ext cx="12525375" cy="10487026"/>
        </a:xfrm>
        <a:prstGeom prst="rect">
          <a:avLst/>
        </a:prstGeom>
        <a:solidFill>
          <a:schemeClr val="accent6">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kumimoji="0" lang="en-AU" sz="1300" b="1"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Introduction</a:t>
          </a: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The WA Tree Recovery Grant Program (Grant Program) provides funding to local governments to replace trees due to impacts by the polyphagous shot-hole borer (PSHB). The Grant Program supports the planting of trees that enhance Perth's native biodiversity, contribute to overall tree canopy cover, and help reduce the risk of further PSHB spread within Western Australia. </a:t>
          </a:r>
        </a:p>
        <a:p>
          <a:endPar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Delivered by the Department of Water and Environmental Regulation (the department), the Grant Program provides funding to support replacement planting projects that start after the grant is accepted and are completed </a:t>
          </a:r>
          <a:r>
            <a:rPr kumimoji="0" lang="en-AU" sz="1300" b="0"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by 31 August 2028</a:t>
          </a:r>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 </a:t>
          </a:r>
        </a:p>
        <a:p>
          <a:endPar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Applications are being invited for round two of the Grant Program. Different application spreadsheets will be provided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for Stream 1 and Stream 2 fun</a:t>
          </a:r>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ding. Funding spreadsheets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for Stream 1 and Stream 2 can both include multiple projects and/or sites.</a:t>
          </a:r>
        </a:p>
        <a:p>
          <a:endPar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What can I apply for in this application?</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In this Stream 2 spreadsheet you can apply for funding for multiple planting projects and supplementary funding if required. </a:t>
          </a: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1. Stream 2 funding</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Funding is available for proactive planting projects that build additional canopy cover to:</a:t>
          </a:r>
        </a:p>
        <a:p>
          <a:r>
            <a:rPr lang="en-AU" sz="1100" b="0" i="0" baseline="0">
              <a:solidFill>
                <a:sysClr val="windowText" lastClr="000000"/>
              </a:solidFill>
              <a:effectLst/>
              <a:latin typeface="+mn-lt"/>
              <a:ea typeface="+mn-ea"/>
              <a:cs typeface="+mn-cs"/>
            </a:rPr>
            <a:t>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 futureproof for trees impacted by PSHB that are being managed, and/or</a:t>
          </a:r>
        </a:p>
        <a:p>
          <a:r>
            <a:rPr lang="en-AU" sz="1300" b="0" i="0" baseline="0">
              <a:solidFill>
                <a:sysClr val="windowText" lastClr="000000"/>
              </a:solidFill>
              <a:effectLst/>
              <a:latin typeface="+mn-lt"/>
              <a:ea typeface="+mn-ea"/>
              <a:cs typeface="+mn-cs"/>
            </a:rPr>
            <a:t>	•</a:t>
          </a:r>
          <a:r>
            <a:rPr lang="en-AU" sz="1100" b="0" i="0" baseline="0">
              <a:solidFill>
                <a:sysClr val="windowText" lastClr="000000"/>
              </a:solidFill>
              <a:effectLst/>
              <a:latin typeface="+mn-lt"/>
              <a:ea typeface="+mn-ea"/>
              <a:cs typeface="+mn-cs"/>
            </a:rPr>
            <a:t>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futureproof against potential PSHB infestation and canopy loss.</a:t>
          </a: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All street trees being planted should be entered into the street tree funding tab as one project. </a:t>
          </a:r>
          <a:endParaRPr lang="en-AU" sz="1300" noProof="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2. Supplementary funding</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Up to $10,000 supplementary funding is available to cover additional costs of more difficult planting projects. This can be applied to multiple planting projects in Stream 2. Eligible projects include those: </a:t>
          </a:r>
        </a:p>
        <a:p>
          <a:r>
            <a:rPr lang="en-AU" sz="1100" b="0" i="0" baseline="0">
              <a:solidFill>
                <a:sysClr val="windowText" lastClr="000000"/>
              </a:solidFill>
              <a:effectLst/>
              <a:latin typeface="+mn-lt"/>
              <a:ea typeface="+mn-ea"/>
              <a:cs typeface="+mn-cs"/>
            </a:rPr>
            <a:t>	•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in hardscaped enviroments (e.g. central business districts and piazzas)</a:t>
          </a:r>
        </a:p>
        <a:p>
          <a:r>
            <a:rPr lang="en-AU" sz="1100" b="0" i="0" baseline="0">
              <a:solidFill>
                <a:sysClr val="windowText" lastClr="000000"/>
              </a:solidFill>
              <a:effectLst/>
              <a:latin typeface="+mn-lt"/>
              <a:ea typeface="+mn-ea"/>
              <a:cs typeface="+mn-cs"/>
            </a:rPr>
            <a:t>	•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that require traffic management </a:t>
          </a:r>
        </a:p>
        <a:p>
          <a:r>
            <a:rPr lang="en-AU" sz="1100" b="0" i="0" baseline="0">
              <a:solidFill>
                <a:sysClr val="windowText" lastClr="000000"/>
              </a:solidFill>
              <a:effectLst/>
              <a:latin typeface="+mn-lt"/>
              <a:ea typeface="+mn-ea"/>
              <a:cs typeface="+mn-cs"/>
            </a:rPr>
            <a:t>	•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that require larger tree stock (i.e. must be &gt;35L).</a:t>
          </a: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Before starting your online application</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Ensure you have read and understood the WA Tree Recovery Local Government Grant Program Funding Guidelines.</a:t>
          </a: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Complete the relevant sections of this Attachment. You will be required to input information from this Attachment when filling out the SmartyGrants application form and upload a copy of this Attachment in your submission.</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baseline="0">
              <a:solidFill>
                <a:sysClr val="windowText" lastClr="000000"/>
              </a:solidFill>
              <a:effectLst/>
              <a:latin typeface="+mn-lt"/>
              <a:ea typeface="+mn-ea"/>
              <a:cs typeface="+mn-cs"/>
            </a:rPr>
            <a:t>	• </a:t>
          </a:r>
          <a:r>
            <a:rPr lang="en-AU" sz="1300" b="0" i="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Please refer to the LGA provided planting project number/name, not the tab number when completing the SmartyGrants form. It is important that the planting project number, not 	the tab number on this Excel spreadsheet matches the number of the planting project in the SmartyGrants application form e.g. Planting Project 1 in this spreadsheet should match 	Planting Project 1 in the SmartyGrants form. </a:t>
          </a:r>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The following tabs of this Attachment are </a:t>
          </a:r>
          <a:r>
            <a:rPr kumimoji="0" lang="en-AU" sz="13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mandatory</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	</a:t>
          </a:r>
          <a:r>
            <a:rPr lang="en-AU" sz="1100" b="0" i="0" baseline="0">
              <a:solidFill>
                <a:sysClr val="windowText" lastClr="000000"/>
              </a:solidFill>
              <a:effectLst/>
              <a:latin typeface="+mn-lt"/>
              <a:ea typeface="+mn-ea"/>
              <a:cs typeface="+mn-cs"/>
            </a:rPr>
            <a:t>• </a:t>
          </a:r>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Risk Management </a:t>
          </a:r>
        </a:p>
        <a:p>
          <a:r>
            <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	</a:t>
          </a:r>
          <a:r>
            <a:rPr lang="en-AU" sz="1100" b="0" i="0" baseline="0">
              <a:solidFill>
                <a:sysClr val="windowText" lastClr="000000"/>
              </a:solidFill>
              <a:effectLst/>
              <a:latin typeface="+mn-lt"/>
              <a:ea typeface="+mn-ea"/>
              <a:cs typeface="+mn-cs"/>
            </a:rPr>
            <a:t>• </a:t>
          </a:r>
          <a:r>
            <a:rPr lang="en-AU" sz="1300" b="0" i="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Budget Summary</a:t>
          </a:r>
          <a:endParaRPr kumimoji="0" lang="en-AU" sz="13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lang="en-AU" sz="1100" b="0" i="0" baseline="0" noProof="0">
              <a:solidFill>
                <a:sysClr val="windowText" lastClr="000000"/>
              </a:solidFill>
              <a:effectLst/>
              <a:latin typeface="+mn-lt"/>
              <a:ea typeface="+mn-ea"/>
              <a:cs typeface="+mn-cs"/>
            </a:rPr>
            <a:t>	</a:t>
          </a:r>
          <a:r>
            <a:rPr lang="en-AU" sz="1300" b="0" i="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 Relevant planting project/s.</a:t>
          </a:r>
        </a:p>
        <a:p>
          <a:endPar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Note: the Budget Summary tab automatically populates based on the funding request information you enter into the Planting Project tabs. Please ensure the totals in the budget summary equal the amount of funding you are expecting to apply for. </a:t>
          </a:r>
          <a:endParaRPr lang="en-AU" sz="1300" noProof="0">
            <a:solidFill>
              <a:srgbClr val="FF0000"/>
            </a:solidFill>
            <a:effectLst/>
            <a:latin typeface="Calibri" panose="020F0502020204030204" pitchFamily="34" charset="0"/>
            <a:ea typeface="Calibri" panose="020F0502020204030204" pitchFamily="34" charset="0"/>
            <a:cs typeface="Calibri" panose="020F0502020204030204" pitchFamily="34" charset="0"/>
          </a:endParaRP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 </a:t>
          </a: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Applications close </a:t>
          </a:r>
          <a:r>
            <a:rPr kumimoji="0" lang="en-AU" sz="1300" b="0"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at </a:t>
          </a:r>
          <a:r>
            <a:rPr kumimoji="0" lang="en-AU" sz="1300" b="1"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4pm</a:t>
          </a:r>
          <a:r>
            <a:rPr kumimoji="0" lang="en-AU" sz="1300" b="0"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 on Friday, </a:t>
          </a:r>
          <a:r>
            <a:rPr kumimoji="0" lang="en-AU" sz="1300" b="1"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3 July 2026</a:t>
          </a:r>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  Incomplete and/or late applications will not be considered.</a:t>
          </a:r>
        </a:p>
        <a:p>
          <a:r>
            <a:rPr kumimoji="0" lang="en-AU" sz="1300" b="0" i="0" u="none" strike="noStrike" kern="0" cap="none" spc="0" normalizeH="0" baseline="0" noProof="0">
              <a:ln>
                <a:noFill/>
              </a:ln>
              <a:solidFill>
                <a:srgbClr val="000000"/>
              </a:solidFill>
              <a:effectLst/>
              <a:uLnTx/>
              <a:uFillTx/>
              <a:latin typeface="Calibri" panose="020F0502020204030204" pitchFamily="34" charset="0"/>
              <a:ea typeface="Calibri" panose="020F0502020204030204" pitchFamily="34" charset="0"/>
              <a:cs typeface="Calibri" panose="020F0502020204030204" pitchFamily="34" charset="0"/>
            </a:rPr>
            <a:t>If you have any questions, please email the DWER WA Tree Recovery Team: </a:t>
          </a:r>
          <a:r>
            <a:rPr kumimoji="0" lang="en-AU" sz="1300" b="0" i="0" u="sng" strike="noStrike" kern="0" cap="none" spc="0" normalizeH="0" baseline="0" noProof="0">
              <a:ln>
                <a:noFill/>
              </a:ln>
              <a:solidFill>
                <a:schemeClr val="accent1"/>
              </a:solidFill>
              <a:effectLst/>
              <a:uLnTx/>
              <a:uFillTx/>
              <a:latin typeface="Calibri" panose="020F0502020204030204" pitchFamily="34" charset="0"/>
              <a:ea typeface="Calibri" panose="020F0502020204030204" pitchFamily="34" charset="0"/>
              <a:cs typeface="Calibri" panose="020F0502020204030204" pitchFamily="34" charset="0"/>
            </a:rPr>
            <a:t>treerecovery@dwer.wa.gov.au</a:t>
          </a:r>
          <a:r>
            <a:rPr kumimoji="0" lang="en-AU" sz="1300" b="0" i="0" u="none" strike="noStrike" kern="0" cap="none" spc="0" normalizeH="0" baseline="0" noProof="0">
              <a:ln>
                <a:noFill/>
              </a:ln>
              <a:solidFill>
                <a:schemeClr val="accent1"/>
              </a:solidFill>
              <a:effectLst/>
              <a:uLnTx/>
              <a:uFillTx/>
              <a:latin typeface="Calibri" panose="020F0502020204030204" pitchFamily="34" charset="0"/>
              <a:ea typeface="Calibri" panose="020F0502020204030204" pitchFamily="34" charset="0"/>
              <a:cs typeface="Calibri" panose="020F0502020204030204" pitchFamily="34" charset="0"/>
            </a:rPr>
            <a:t>.</a:t>
          </a:r>
        </a:p>
        <a:p>
          <a:endParaRPr kumimoji="0" lang="en-AU" sz="1100" b="0" i="0" u="none" strike="noStrike" kern="0" cap="none" spc="0" normalizeH="0" baseline="0" noProof="0">
            <a:ln>
              <a:noFill/>
            </a:ln>
            <a:solidFill>
              <a:srgbClr val="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2</xdr:col>
      <xdr:colOff>3419475</xdr:colOff>
      <xdr:row>27</xdr:row>
      <xdr:rowOff>85725</xdr:rowOff>
    </xdr:to>
    <xdr:pic>
      <xdr:nvPicPr>
        <xdr:cNvPr id="2" name="Picture 1">
          <a:extLst>
            <a:ext uri="{FF2B5EF4-FFF2-40B4-BE49-F238E27FC236}">
              <a16:creationId xmlns:a16="http://schemas.microsoft.com/office/drawing/2014/main" id="{B70533C3-6073-1966-1EC0-C2E56982685E}"/>
            </a:ext>
          </a:extLst>
        </xdr:cNvPr>
        <xdr:cNvPicPr>
          <a:picLocks noChangeAspect="1"/>
        </xdr:cNvPicPr>
      </xdr:nvPicPr>
      <xdr:blipFill>
        <a:blip xmlns:r="http://schemas.openxmlformats.org/officeDocument/2006/relationships" r:embed="rId1"/>
        <a:stretch>
          <a:fillRect/>
        </a:stretch>
      </xdr:blipFill>
      <xdr:spPr>
        <a:xfrm>
          <a:off x="0" y="5200650"/>
          <a:ext cx="7781925" cy="27527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4572564</xdr:colOff>
      <xdr:row>74</xdr:row>
      <xdr:rowOff>55643</xdr:rowOff>
    </xdr:to>
    <xdr:pic>
      <xdr:nvPicPr>
        <xdr:cNvPr id="2" name="Picture 1">
          <a:extLst>
            <a:ext uri="{FF2B5EF4-FFF2-40B4-BE49-F238E27FC236}">
              <a16:creationId xmlns:a16="http://schemas.microsoft.com/office/drawing/2014/main" id="{BC899C95-7DB9-4340-98CD-4DEA4498C22C}"/>
            </a:ext>
          </a:extLst>
        </xdr:cNvPr>
        <xdr:cNvPicPr>
          <a:picLocks noChangeAspect="1"/>
        </xdr:cNvPicPr>
      </xdr:nvPicPr>
      <xdr:blipFill>
        <a:blip xmlns:r="http://schemas.openxmlformats.org/officeDocument/2006/relationships" r:embed="rId1"/>
        <a:stretch>
          <a:fillRect/>
        </a:stretch>
      </xdr:blipFill>
      <xdr:spPr>
        <a:xfrm>
          <a:off x="457200" y="22267862"/>
          <a:ext cx="4107427" cy="66365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4570977</xdr:colOff>
      <xdr:row>74</xdr:row>
      <xdr:rowOff>49294</xdr:rowOff>
    </xdr:to>
    <xdr:pic>
      <xdr:nvPicPr>
        <xdr:cNvPr id="3" name="Picture 1">
          <a:extLst>
            <a:ext uri="{FF2B5EF4-FFF2-40B4-BE49-F238E27FC236}">
              <a16:creationId xmlns:a16="http://schemas.microsoft.com/office/drawing/2014/main" id="{13A98A1E-5FCF-D77B-3046-D6AFD281E34B}"/>
            </a:ext>
          </a:extLst>
        </xdr:cNvPr>
        <xdr:cNvPicPr>
          <a:picLocks noChangeAspect="1"/>
        </xdr:cNvPicPr>
      </xdr:nvPicPr>
      <xdr:blipFill>
        <a:blip xmlns:r="http://schemas.openxmlformats.org/officeDocument/2006/relationships" r:embed="rId1"/>
        <a:stretch>
          <a:fillRect/>
        </a:stretch>
      </xdr:blipFill>
      <xdr:spPr>
        <a:xfrm>
          <a:off x="457200" y="11595100"/>
          <a:ext cx="4105848" cy="6382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457200</xdr:colOff>
      <xdr:row>71</xdr:row>
      <xdr:rowOff>127000</xdr:rowOff>
    </xdr:from>
    <xdr:to>
      <xdr:col>0</xdr:col>
      <xdr:colOff>4564635</xdr:colOff>
      <xdr:row>75</xdr:row>
      <xdr:rowOff>19138</xdr:rowOff>
    </xdr:to>
    <xdr:pic>
      <xdr:nvPicPr>
        <xdr:cNvPr id="2" name="Picture 1">
          <a:extLst>
            <a:ext uri="{FF2B5EF4-FFF2-40B4-BE49-F238E27FC236}">
              <a16:creationId xmlns:a16="http://schemas.microsoft.com/office/drawing/2014/main" id="{C392D0F7-2C89-4836-84B4-8F09968D2FC9}"/>
            </a:ext>
          </a:extLst>
        </xdr:cNvPr>
        <xdr:cNvPicPr>
          <a:picLocks noChangeAspect="1"/>
        </xdr:cNvPicPr>
      </xdr:nvPicPr>
      <xdr:blipFill>
        <a:blip xmlns:r="http://schemas.openxmlformats.org/officeDocument/2006/relationships" r:embed="rId1"/>
        <a:stretch>
          <a:fillRect/>
        </a:stretch>
      </xdr:blipFill>
      <xdr:spPr>
        <a:xfrm>
          <a:off x="457200" y="21915437"/>
          <a:ext cx="4105848" cy="6001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4570985</xdr:colOff>
      <xdr:row>74</xdr:row>
      <xdr:rowOff>11201</xdr:rowOff>
    </xdr:to>
    <xdr:pic>
      <xdr:nvPicPr>
        <xdr:cNvPr id="2" name="Picture 1">
          <a:extLst>
            <a:ext uri="{FF2B5EF4-FFF2-40B4-BE49-F238E27FC236}">
              <a16:creationId xmlns:a16="http://schemas.microsoft.com/office/drawing/2014/main" id="{27794719-BE0B-4E8C-8587-45CA34AC27E4}"/>
            </a:ext>
          </a:extLst>
        </xdr:cNvPr>
        <xdr:cNvPicPr>
          <a:picLocks noChangeAspect="1"/>
        </xdr:cNvPicPr>
      </xdr:nvPicPr>
      <xdr:blipFill>
        <a:blip xmlns:r="http://schemas.openxmlformats.org/officeDocument/2006/relationships" r:embed="rId1"/>
        <a:stretch>
          <a:fillRect/>
        </a:stretch>
      </xdr:blipFill>
      <xdr:spPr>
        <a:xfrm>
          <a:off x="457200" y="21915437"/>
          <a:ext cx="4105848" cy="6001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4570985</xdr:colOff>
      <xdr:row>74</xdr:row>
      <xdr:rowOff>11201</xdr:rowOff>
    </xdr:to>
    <xdr:pic>
      <xdr:nvPicPr>
        <xdr:cNvPr id="2" name="Picture 1">
          <a:extLst>
            <a:ext uri="{FF2B5EF4-FFF2-40B4-BE49-F238E27FC236}">
              <a16:creationId xmlns:a16="http://schemas.microsoft.com/office/drawing/2014/main" id="{FA0C041C-7F21-4E7D-8F39-98F4B8D6863A}"/>
            </a:ext>
          </a:extLst>
        </xdr:cNvPr>
        <xdr:cNvPicPr>
          <a:picLocks noChangeAspect="1"/>
        </xdr:cNvPicPr>
      </xdr:nvPicPr>
      <xdr:blipFill>
        <a:blip xmlns:r="http://schemas.openxmlformats.org/officeDocument/2006/relationships" r:embed="rId1"/>
        <a:stretch>
          <a:fillRect/>
        </a:stretch>
      </xdr:blipFill>
      <xdr:spPr>
        <a:xfrm>
          <a:off x="457200" y="20477162"/>
          <a:ext cx="4105848" cy="6001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AEF32B-7BB4-4012-82E6-79A4A3807A6F}" name="Table127" displayName="Table127" ref="A29:I42" totalsRowShown="0" headerRowDxfId="102" dataDxfId="101" tableBorderDxfId="100">
  <tableColumns count="9">
    <tableColumn id="1" xr3:uid="{2FE32DD6-02DC-4A5B-946E-125FB8B8293B}" name="Eligible inclusions (choose from drop down list provided)" dataDxfId="99"/>
    <tableColumn id="2" xr3:uid="{681C2883-B2B6-47EE-B7E4-1606EC829972}" name="Column1" dataDxfId="98"/>
    <tableColumn id="3" xr3:uid="{6FA7637A-448A-44A6-B8B4-71D69DDFDC3B}" name="Column2" dataDxfId="97"/>
    <tableColumn id="4" xr3:uid="{731B68C9-9C54-4256-A8DC-42C061B185B2}" name="Column3" dataDxfId="96"/>
    <tableColumn id="5" xr3:uid="{49180A54-A1C5-49AF-9733-23AF3B81FF74}" name="Column4" dataDxfId="95"/>
    <tableColumn id="6" xr3:uid="{91EF83AA-FD16-4EAB-8BC5-8812D4C5DE84}" name="Column5" dataDxfId="94"/>
    <tableColumn id="7" xr3:uid="{7B0FAEEB-B16A-4712-A6D5-BB721F203B9A}" name="Column6" dataDxfId="93"/>
    <tableColumn id="8" xr3:uid="{73C38E79-F45F-4745-9362-84FF515C5AE4}" name="Column7" dataDxfId="92"/>
    <tableColumn id="9" xr3:uid="{49F00707-787E-41D1-9A2A-8D6F8208C1BA}" name="Column8" dataDxfId="91">
      <calculatedColumnFormula>SUM(C30,E30,G30)</calculatedColumnFormula>
    </tableColumn>
  </tableColumns>
  <tableStyleInfo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BC42D63-16F0-4C90-8FF5-C11080659D31}" name="Table129121416" displayName="Table129121416" ref="A49:E60" totalsRowShown="0" headerRowDxfId="10" dataDxfId="9" tableBorderDxfId="8">
  <tableColumns count="5">
    <tableColumn id="1" xr3:uid="{B667627D-C799-4CE2-A348-B2DEC9AA7479}" name="Eligible inclusions (choose from drop down list provided)" dataDxfId="7"/>
    <tableColumn id="2" xr3:uid="{AD762CC0-FFBB-43E1-8BBC-E6CFB54C73B6}" name="Column1" dataDxfId="6"/>
    <tableColumn id="3" xr3:uid="{61C09186-7BFE-4490-A503-5D5879D1ED6F}" name="Column2" dataDxfId="5"/>
    <tableColumn id="4" xr3:uid="{2A3F8BD8-C52A-4B69-A3E4-F1BF4CBD26FD}" name="Column3" dataDxfId="4"/>
    <tableColumn id="5" xr3:uid="{ED12DFA6-5184-4E8B-968F-EA7784357607}" name="Column4" dataDxfId="3">
      <calculatedColumnFormula>SUM(B50,C50,D50)</calculatedColumnFormula>
    </tableColumn>
  </tableColumns>
  <tableStyleInfo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A05AD8-8F02-4679-87EA-D366BDC045E8}" name="Table1" displayName="Table1" ref="B2:B4" totalsRowShown="0">
  <autoFilter ref="B2:B4" xr:uid="{5CA05AD8-8F02-4679-87EA-D366BDC045E8}"/>
  <tableColumns count="1">
    <tableColumn id="1" xr3:uid="{FE62EDCA-9175-415E-88BC-9F08F9A8B883}" name="Tree or Understorey"/>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844822-197C-4617-9D9A-5D557C07375E}" name="Table2" displayName="Table2" ref="D2:D5" totalsRowShown="0">
  <autoFilter ref="D2:D5" xr:uid="{2C844822-197C-4617-9D9A-5D557C07375E}"/>
  <tableColumns count="1">
    <tableColumn id="1" xr3:uid="{5FF827CB-E745-4970-B055-A3FF032A6A89}" name="Native or Introduced"/>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91190F-0A71-4604-B2A5-A4557ABC54D8}" name="Table3" displayName="Table3" ref="F2:F17" totalsRowShown="0" headerRowDxfId="2" dataDxfId="1">
  <autoFilter ref="F2:F17" xr:uid="{B691190F-0A71-4604-B2A5-A4557ABC54D8}"/>
  <tableColumns count="1">
    <tableColumn id="1" xr3:uid="{A6A3E11B-E364-4235-9B60-293CB2C9CFA0}" name="Eligible inclusions" dataDxfId="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5CE65D9-D5BA-478D-BA89-E05BAAF0693F}" name="Table4" displayName="Table4" ref="H2:H7" totalsRowShown="0">
  <autoFilter ref="H2:H7" xr:uid="{95CE65D9-D5BA-478D-BA89-E05BAAF0693F}"/>
  <tableColumns count="1">
    <tableColumn id="1" xr3:uid="{164119BA-180A-42E4-9A71-C798E721C253}" name="Risk Liklihood Tabl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1BFE5EB-C2D6-479B-82EC-DCD8B5594C42}" name="Table7" displayName="Table7" ref="J2:J4" totalsRowShown="0">
  <autoFilter ref="J2:J4" xr:uid="{C1BFE5EB-C2D6-479B-82EC-DCD8B5594C42}"/>
  <tableColumns count="1">
    <tableColumn id="1" xr3:uid="{1E3F0E0E-44DF-48F3-BD45-9C10FEA7DC9E}" name="Yes or No"/>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1824EBF-F0AF-4685-A128-EB47128F251E}" name="Table12911" displayName="Table12911" ref="A49:E60" totalsRowShown="0" headerRowDxfId="90" dataDxfId="89" tableBorderDxfId="88">
  <tableColumns count="5">
    <tableColumn id="1" xr3:uid="{E9309EB2-0224-4A99-BA7C-6729EED796FB}" name="Eligible inclusions (choose from drop down list provided)" dataDxfId="87"/>
    <tableColumn id="2" xr3:uid="{AA285BC9-9FD6-44F7-9C7B-322D9AFA5D54}" name="Column1" dataDxfId="86"/>
    <tableColumn id="3" xr3:uid="{DFF6FC0E-3308-489E-9414-D2914FC1B9E3}" name="Column2" dataDxfId="85"/>
    <tableColumn id="4" xr3:uid="{5E7624EC-8BE8-4859-B8E5-86F8C699863C}" name="Column3" dataDxfId="84"/>
    <tableColumn id="5" xr3:uid="{1B84A350-0CA0-4D7D-BA5B-D7F175E02520}" name="Column4" dataDxfId="83">
      <calculatedColumnFormula>SUM(B50,C50,D50)</calculatedColumnFormula>
    </tableColumn>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9165FD8-1A80-4483-B35D-E774351CA828}" name="Table12" displayName="Table12" ref="A29:I42" totalsRowShown="0" headerRowDxfId="82" dataDxfId="81" tableBorderDxfId="80">
  <tableColumns count="9">
    <tableColumn id="1" xr3:uid="{E7564CFD-2EA9-4008-AD59-69C27B09A535}" name="Eligible inclusions (choose from drop down list provided)" dataDxfId="79"/>
    <tableColumn id="2" xr3:uid="{7FF9F120-6231-43DA-9A57-2E44E4D09E0A}" name="Column1" dataDxfId="78"/>
    <tableColumn id="3" xr3:uid="{33E7343D-3BDB-45CB-B7A3-C54A68E4DAB5}" name="Column2" dataDxfId="77"/>
    <tableColumn id="4" xr3:uid="{E019D62B-AFF7-4FA0-A2C0-6E37C6E440F2}" name="Column3" dataDxfId="76"/>
    <tableColumn id="5" xr3:uid="{81DED14E-07FA-4C5C-BE2F-67F66A32730D}" name="Column4" dataDxfId="75"/>
    <tableColumn id="6" xr3:uid="{47426EB7-CDE3-4460-88A9-D89CDEAA4174}" name="Column5" dataDxfId="74"/>
    <tableColumn id="7" xr3:uid="{82939BA7-AAE3-4B38-A072-A7FF557ABD4A}" name="Column6" dataDxfId="73"/>
    <tableColumn id="8" xr3:uid="{08FBE352-B641-4E86-9C45-FEE9666D1758}" name="Column7" dataDxfId="72"/>
    <tableColumn id="9" xr3:uid="{1D8DE88D-6B35-4CA9-9106-51314CFCFEC2}" name="Column8" dataDxfId="71">
      <calculatedColumnFormula>SUM(C30,E30,G30)</calculatedColumnFormula>
    </tableColumn>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7F5F78E-C3A2-480A-975C-7B630C21769D}" name="Table129" displayName="Table129" ref="A49:E60" totalsRowShown="0" headerRowDxfId="70" dataDxfId="69" tableBorderDxfId="68">
  <tableColumns count="5">
    <tableColumn id="1" xr3:uid="{F23D50FE-06BA-443A-B4DC-0F8915512F3D}" name="Eligible inclusions (choose from drop down list provided)" dataDxfId="67"/>
    <tableColumn id="2" xr3:uid="{E217DBFF-9E5F-4D88-82E2-51A6339994C1}" name="Column1" dataDxfId="66"/>
    <tableColumn id="3" xr3:uid="{975D803B-B9EA-4319-BFAA-ED4F3ADDA95A}" name="Column2" dataDxfId="65"/>
    <tableColumn id="4" xr3:uid="{55EE26AF-5830-45B5-9CBA-F4D919B80D1D}" name="Column3" dataDxfId="64"/>
    <tableColumn id="5" xr3:uid="{85ABF359-0441-4685-9F50-8317C6331F2E}" name="Column4" dataDxfId="63">
      <calculatedColumnFormula>SUM(B50,C50,D50)</calculatedColumnFormula>
    </tableColumn>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6F92E77-6638-4EE9-943A-3DE05DF8ED00}" name="Table126" displayName="Table126" ref="A29:I42" totalsRowShown="0" headerRowDxfId="62" dataDxfId="61" tableBorderDxfId="60">
  <tableColumns count="9">
    <tableColumn id="1" xr3:uid="{D6E89994-28AF-407F-A267-3094BEC54737}" name="Eligible inclusions (choose from drop down list provided)" dataDxfId="59"/>
    <tableColumn id="2" xr3:uid="{0E6A98AB-4A79-4BCB-9A82-ABCD85EE6CDE}" name="Column1" dataDxfId="58"/>
    <tableColumn id="3" xr3:uid="{FF3821B0-9FE3-410F-BE86-4A824E8F906E}" name="Column2" dataDxfId="57"/>
    <tableColumn id="4" xr3:uid="{B57A4BA3-99A4-461D-B6CC-793DE52A75DE}" name="Column3" dataDxfId="56"/>
    <tableColumn id="5" xr3:uid="{4AEE0F44-0380-4529-87B2-67A82FE56813}" name="Column4" dataDxfId="55"/>
    <tableColumn id="6" xr3:uid="{80852434-706A-4199-B322-C353ED87BE74}" name="Column5" dataDxfId="54"/>
    <tableColumn id="7" xr3:uid="{C6A0CD3B-DEA2-4DAC-84C7-BF5BA273709B}" name="Column6" dataDxfId="53"/>
    <tableColumn id="8" xr3:uid="{BCA949F7-0B64-4C51-9B8F-907FDE9A2643}" name="Column7" dataDxfId="52"/>
    <tableColumn id="9" xr3:uid="{E8AC1FAC-A9B9-4B60-84C2-1422AE7B52D8}" name="Column8" dataDxfId="51">
      <calculatedColumnFormula>SUM(C30,E30,G30)</calculatedColumnFormula>
    </tableColumn>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52DE2DF-DCD0-40DE-91DF-C06BB0BDFF86}" name="Table12912" displayName="Table12912" ref="A49:E60" totalsRowShown="0" headerRowDxfId="50" dataDxfId="49" tableBorderDxfId="48">
  <tableColumns count="5">
    <tableColumn id="1" xr3:uid="{9B3B8FF7-6B73-4C28-9A71-321C2D9C4D87}" name="Eligible inclusions (choose from drop down list provided)" dataDxfId="47"/>
    <tableColumn id="2" xr3:uid="{CE14AE7B-5E12-4F1C-BC4D-83F99E694507}" name="Column1" dataDxfId="46"/>
    <tableColumn id="3" xr3:uid="{AAF53290-D16D-48A8-B283-0DDA9D5737BB}" name="Column2" dataDxfId="45"/>
    <tableColumn id="4" xr3:uid="{9A34B921-5CF9-4770-A33E-1C7B014A523F}" name="Column3" dataDxfId="44"/>
    <tableColumn id="5" xr3:uid="{DAE9CBD1-ABCD-4FEC-87BA-156D5FC87758}" name="Column4" dataDxfId="43">
      <calculatedColumnFormula>SUM(B50,C50,D50)</calculatedColumnFormula>
    </tableColumn>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3153C41-FFFC-44F6-B3CE-482246788BF8}" name="Table12610" displayName="Table12610" ref="A29:I42" totalsRowShown="0" headerRowDxfId="42" dataDxfId="41" tableBorderDxfId="40">
  <tableColumns count="9">
    <tableColumn id="1" xr3:uid="{0A143BA6-967E-484B-A9E0-90E1AE4E36D9}" name="Eligible inclusions (choose from drop down list provided)" dataDxfId="39"/>
    <tableColumn id="2" xr3:uid="{4AF07444-6C82-4A86-9BD7-11F743B6E9E6}" name="Column1" dataDxfId="38"/>
    <tableColumn id="3" xr3:uid="{1E977F56-1B97-4C9A-BA29-E3CB42AD22DD}" name="Column2" dataDxfId="37"/>
    <tableColumn id="4" xr3:uid="{FD497E36-DCB1-4A1D-9A4C-8957803AF9CF}" name="Column3" dataDxfId="36"/>
    <tableColumn id="5" xr3:uid="{657961F6-41ED-4C92-9A04-773113027272}" name="Column4" dataDxfId="35"/>
    <tableColumn id="6" xr3:uid="{1ED1783F-45D5-4157-9013-800A9E7C0A86}" name="Column5" dataDxfId="34"/>
    <tableColumn id="7" xr3:uid="{9D0B6E06-598E-4FA3-8742-E4014B613E1C}" name="Column6" dataDxfId="33"/>
    <tableColumn id="8" xr3:uid="{3956067B-F24F-4CE9-8A8B-782E23FD0604}" name="Column7" dataDxfId="32"/>
    <tableColumn id="9" xr3:uid="{C2FBA8C8-BBA4-4796-BB10-7E491DFB89BC}" name="Column8" dataDxfId="31">
      <calculatedColumnFormula>SUM(C30,E30,G30)</calculatedColumnFormula>
    </tableColumn>
  </tableColumns>
  <tableStyleInfo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51A5ABE-1915-4960-A636-951C881C9B39}" name="Table1291214" displayName="Table1291214" ref="A49:E60" totalsRowShown="0" headerRowDxfId="30" dataDxfId="29" tableBorderDxfId="28">
  <tableColumns count="5">
    <tableColumn id="1" xr3:uid="{F34E4C4E-16E2-4465-90C3-8528D1D0A6C0}" name="Eligible inclusions (choose from drop down list provided)" dataDxfId="27"/>
    <tableColumn id="2" xr3:uid="{136492D7-6BF6-4EAF-ABA0-E65F49F7F9F8}" name="Column1" dataDxfId="26"/>
    <tableColumn id="3" xr3:uid="{CB685313-EE64-4A3D-84C5-C8CDADB2422F}" name="Column2" dataDxfId="25"/>
    <tableColumn id="4" xr3:uid="{1339550A-5DD7-400D-92DF-2FF8E0D2A6AB}" name="Column3" dataDxfId="24"/>
    <tableColumn id="5" xr3:uid="{1006154E-F2C2-4A3F-85B6-97BF2151DE45}" name="Column4" dataDxfId="23">
      <calculatedColumnFormula>SUM(B50,C50,D50)</calculatedColumnFormula>
    </tableColumn>
  </tableColumns>
  <tableStyleInfo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D82D45-8E80-44D3-A5DA-8D7FE6122B3C}" name="Table1261015" displayName="Table1261015" ref="A29:I42" totalsRowShown="0" headerRowDxfId="22" dataDxfId="21" tableBorderDxfId="20">
  <tableColumns count="9">
    <tableColumn id="1" xr3:uid="{D031AE93-489E-4338-822F-96076A6E4A10}" name="Eligible inclusions (choose from drop down list provided)" dataDxfId="19"/>
    <tableColumn id="2" xr3:uid="{0D973E3F-01ED-4A78-B5CF-165F1F5B6E92}" name="Column1" dataDxfId="18"/>
    <tableColumn id="3" xr3:uid="{A7A56CC0-9ED0-4CFB-8449-399CF372C902}" name="Column2" dataDxfId="17"/>
    <tableColumn id="4" xr3:uid="{1248D656-349B-4C1F-B328-7E07CDFD0B23}" name="Column3" dataDxfId="16"/>
    <tableColumn id="5" xr3:uid="{096B4FF8-F8B3-42AC-A5F0-ED0F2ACD2809}" name="Column4" dataDxfId="15"/>
    <tableColumn id="6" xr3:uid="{A19D77D8-E46B-435B-BE01-912573839B5B}" name="Column5" dataDxfId="14"/>
    <tableColumn id="7" xr3:uid="{01DC793C-6149-49E0-AFD0-747236F78A91}" name="Column6" dataDxfId="13"/>
    <tableColumn id="8" xr3:uid="{01040497-C51A-4C91-8FD7-98ED3D3CC206}" name="Column7" dataDxfId="12"/>
    <tableColumn id="9" xr3:uid="{376EC240-892E-4F19-94C5-B5B4DA3DFAEF}" name="Column8" dataDxfId="11">
      <calculatedColumnFormula>SUM(C30,E30,G30)</calculatedColumnFormula>
    </tableColumn>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table" Target="../tables/table10.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 Id="rId5" Type="http://schemas.openxmlformats.org/officeDocument/2006/relationships/table" Target="../tables/table15.xml"/><Relationship Id="rId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0E2E5-BDEA-4044-96D2-B0A5DE3584AD}">
  <dimension ref="A1:V6"/>
  <sheetViews>
    <sheetView topLeftCell="A2" zoomScale="85" zoomScaleNormal="85" workbookViewId="0">
      <selection activeCell="E6" sqref="E6"/>
    </sheetView>
  </sheetViews>
  <sheetFormatPr defaultRowHeight="14.25" x14ac:dyDescent="0.45"/>
  <cols>
    <col min="1" max="1" width="9.1328125" customWidth="1"/>
  </cols>
  <sheetData>
    <row r="1" spans="1:22" ht="409.5" customHeight="1" x14ac:dyDescent="0.45">
      <c r="A1" s="2"/>
      <c r="V1" s="3"/>
    </row>
    <row r="2" spans="1:22" ht="409.5" customHeight="1" x14ac:dyDescent="0.45"/>
    <row r="6" spans="1:22" ht="159" customHeight="1" x14ac:dyDescent="0.4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5BFFA-1EA6-4016-A9CA-34056810DB84}">
  <dimension ref="A1:E12"/>
  <sheetViews>
    <sheetView zoomScaleNormal="100" workbookViewId="0">
      <selection activeCell="J5" sqref="J5"/>
    </sheetView>
  </sheetViews>
  <sheetFormatPr defaultColWidth="9.1328125" defaultRowHeight="14.25" x14ac:dyDescent="0.45"/>
  <cols>
    <col min="1" max="1" width="10.73046875" style="5" customWidth="1"/>
    <col min="2" max="2" width="54.73046875" style="5" customWidth="1"/>
    <col min="3" max="3" width="60.3984375" style="5" customWidth="1"/>
    <col min="4" max="4" width="49" style="5" customWidth="1"/>
    <col min="5" max="5" width="35.1328125" style="5" customWidth="1"/>
    <col min="6" max="16384" width="9.1328125" style="5"/>
  </cols>
  <sheetData>
    <row r="1" spans="1:5" ht="93" customHeight="1" x14ac:dyDescent="0.45">
      <c r="A1" s="122" t="s">
        <v>0</v>
      </c>
      <c r="B1" s="123"/>
      <c r="C1" s="123"/>
      <c r="D1" s="123"/>
      <c r="E1" s="123"/>
    </row>
    <row r="2" spans="1:5" s="9" customFormat="1" ht="42.75" x14ac:dyDescent="0.45">
      <c r="A2" s="11" t="s">
        <v>1</v>
      </c>
      <c r="B2" s="11" t="s">
        <v>2</v>
      </c>
      <c r="C2" s="11" t="s">
        <v>3</v>
      </c>
      <c r="D2" s="11" t="s">
        <v>4</v>
      </c>
      <c r="E2" s="12" t="s">
        <v>122</v>
      </c>
    </row>
    <row r="3" spans="1:5" s="16" customFormat="1" ht="45.75" customHeight="1" x14ac:dyDescent="0.45">
      <c r="A3" s="13">
        <v>1</v>
      </c>
      <c r="B3" s="15" t="s">
        <v>5</v>
      </c>
      <c r="C3" s="14" t="s">
        <v>6</v>
      </c>
      <c r="D3" s="15" t="s">
        <v>7</v>
      </c>
      <c r="E3" s="14" t="s">
        <v>8</v>
      </c>
    </row>
    <row r="4" spans="1:5" ht="36" customHeight="1" x14ac:dyDescent="0.45">
      <c r="A4" s="13">
        <v>2</v>
      </c>
      <c r="B4" s="15" t="s">
        <v>9</v>
      </c>
      <c r="C4" s="15" t="s">
        <v>10</v>
      </c>
      <c r="D4" s="15" t="s">
        <v>11</v>
      </c>
      <c r="E4" s="14" t="s">
        <v>8</v>
      </c>
    </row>
    <row r="5" spans="1:5" ht="42.75" x14ac:dyDescent="0.45">
      <c r="A5" s="13">
        <v>3</v>
      </c>
      <c r="B5" s="15" t="s">
        <v>12</v>
      </c>
      <c r="C5" s="15" t="s">
        <v>13</v>
      </c>
      <c r="D5" s="15" t="s">
        <v>14</v>
      </c>
      <c r="E5" s="14" t="s">
        <v>8</v>
      </c>
    </row>
    <row r="6" spans="1:5" ht="69" customHeight="1" x14ac:dyDescent="0.45">
      <c r="A6" s="13">
        <v>4</v>
      </c>
      <c r="B6" s="15" t="s">
        <v>15</v>
      </c>
      <c r="C6" s="15" t="s">
        <v>13</v>
      </c>
      <c r="D6" s="15" t="s">
        <v>16</v>
      </c>
      <c r="E6" s="14" t="s">
        <v>17</v>
      </c>
    </row>
    <row r="7" spans="1:5" ht="22.5" customHeight="1" x14ac:dyDescent="0.45">
      <c r="A7" s="13">
        <v>5</v>
      </c>
      <c r="B7" s="15" t="s">
        <v>18</v>
      </c>
      <c r="C7" s="15" t="s">
        <v>19</v>
      </c>
      <c r="D7" s="15" t="s">
        <v>20</v>
      </c>
      <c r="E7" s="14" t="s">
        <v>21</v>
      </c>
    </row>
    <row r="8" spans="1:5" x14ac:dyDescent="0.45">
      <c r="A8" s="13">
        <v>6</v>
      </c>
      <c r="B8" s="4"/>
      <c r="C8" s="4"/>
      <c r="D8" s="4"/>
      <c r="E8" s="17"/>
    </row>
    <row r="9" spans="1:5" x14ac:dyDescent="0.45">
      <c r="A9" s="13">
        <v>7</v>
      </c>
      <c r="B9" s="4"/>
      <c r="C9" s="4"/>
      <c r="D9" s="4"/>
      <c r="E9" s="17"/>
    </row>
    <row r="10" spans="1:5" x14ac:dyDescent="0.45">
      <c r="A10" s="13">
        <v>8</v>
      </c>
      <c r="B10" s="4"/>
      <c r="C10" s="4"/>
      <c r="D10" s="4"/>
      <c r="E10" s="17"/>
    </row>
    <row r="11" spans="1:5" x14ac:dyDescent="0.45">
      <c r="A11" s="13">
        <v>9</v>
      </c>
      <c r="B11" s="4"/>
      <c r="C11" s="4"/>
      <c r="D11" s="4"/>
      <c r="E11" s="17"/>
    </row>
    <row r="12" spans="1:5" x14ac:dyDescent="0.45">
      <c r="A12" s="13">
        <v>10</v>
      </c>
      <c r="B12" s="4"/>
      <c r="C12" s="4"/>
      <c r="D12" s="4"/>
      <c r="E12" s="17"/>
    </row>
  </sheetData>
  <mergeCells count="1">
    <mergeCell ref="A1:E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832A213-1083-4FB6-91DA-9AC967F8C6CC}">
          <x14:formula1>
            <xm:f>'Drop down lists'!$H$3:$H$7</xm:f>
          </x14:formula1>
          <xm:sqref>E3:E12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96DE9-87A4-4B54-BBB7-7A3D9BA1296F}">
  <dimension ref="A1:E22"/>
  <sheetViews>
    <sheetView zoomScaleNormal="100" workbookViewId="0">
      <selection sqref="A1:C2"/>
    </sheetView>
  </sheetViews>
  <sheetFormatPr defaultRowHeight="14.25" x14ac:dyDescent="0.45"/>
  <cols>
    <col min="1" max="1" width="48" customWidth="1"/>
    <col min="2" max="2" width="36.86328125" customWidth="1"/>
    <col min="3" max="3" width="76.73046875" customWidth="1"/>
    <col min="5" max="5" width="58.59765625" customWidth="1"/>
  </cols>
  <sheetData>
    <row r="1" spans="1:5" ht="105" customHeight="1" x14ac:dyDescent="0.45">
      <c r="A1" s="131" t="s">
        <v>146</v>
      </c>
      <c r="B1" s="132"/>
      <c r="C1" s="133"/>
      <c r="D1" s="64"/>
      <c r="E1" s="5"/>
    </row>
    <row r="2" spans="1:5" ht="18" customHeight="1" x14ac:dyDescent="0.45">
      <c r="A2" s="134"/>
      <c r="B2" s="135"/>
      <c r="C2" s="136"/>
      <c r="D2" s="64"/>
      <c r="E2" s="5"/>
    </row>
    <row r="3" spans="1:5" x14ac:dyDescent="0.45">
      <c r="A3" s="137" t="s">
        <v>22</v>
      </c>
      <c r="B3" s="139" t="s">
        <v>23</v>
      </c>
      <c r="C3" s="141" t="s">
        <v>24</v>
      </c>
      <c r="D3" s="143"/>
      <c r="E3" s="5"/>
    </row>
    <row r="4" spans="1:5" x14ac:dyDescent="0.45">
      <c r="A4" s="138"/>
      <c r="B4" s="140"/>
      <c r="C4" s="142"/>
      <c r="D4" s="143"/>
      <c r="E4" s="5"/>
    </row>
    <row r="5" spans="1:5" x14ac:dyDescent="0.45">
      <c r="A5" s="65" t="s">
        <v>25</v>
      </c>
      <c r="B5" s="93">
        <f>SUM('Planting Project 1'!E23,'Planting Project 2'!E23,'Planting Project 3'!E23,'Planting Project 4'!E23,'Street Tree Planting Project'!E23)</f>
        <v>227</v>
      </c>
      <c r="C5" s="8">
        <f>SUM('Planting Project 1'!I28,'Planting Project 2'!I28,'Planting Project 3'!I28,'Planting Project 4'!I28,'Street Tree Planting Project'!I28)</f>
        <v>52150</v>
      </c>
      <c r="D5" s="143"/>
      <c r="E5" s="124" t="s">
        <v>26</v>
      </c>
    </row>
    <row r="6" spans="1:5" x14ac:dyDescent="0.45">
      <c r="A6" s="66" t="s">
        <v>27</v>
      </c>
      <c r="B6" s="67"/>
      <c r="C6" s="68">
        <f>SUM('Planting Project 1'!I43,'Planting Project 2'!I43,'Planting Project 3'!I43,'Planting Project 4'!I43,'Street Tree Planting Project'!I43)</f>
        <v>59200</v>
      </c>
      <c r="D6" s="143"/>
      <c r="E6" s="125"/>
    </row>
    <row r="7" spans="1:5" x14ac:dyDescent="0.45">
      <c r="A7" s="69"/>
      <c r="B7" s="70"/>
      <c r="C7" s="71"/>
      <c r="D7" s="143"/>
      <c r="E7" s="125"/>
    </row>
    <row r="8" spans="1:5" ht="18" x14ac:dyDescent="0.55000000000000004">
      <c r="A8" s="115" t="s">
        <v>125</v>
      </c>
      <c r="B8" s="72"/>
      <c r="C8" s="73">
        <f>SUM('Planting Project 1'!I44,'Planting Project 2'!I44,'Planting Project 3'!I44,'Planting Project 4'!I44,'Street Tree Planting Project'!I44)</f>
        <v>111350</v>
      </c>
      <c r="D8" s="143"/>
      <c r="E8" s="125"/>
    </row>
    <row r="9" spans="1:5" ht="18" x14ac:dyDescent="0.55000000000000004">
      <c r="A9" s="127" t="s">
        <v>124</v>
      </c>
      <c r="B9" s="128"/>
      <c r="C9" s="73">
        <f>SUM('Planting Project 1'!E62,'Planting Project 2'!E62,'Planting Project 3'!E62,'Planting Project 4'!E62,'Street Tree Planting Project'!E62)</f>
        <v>6000</v>
      </c>
      <c r="D9" s="143"/>
      <c r="E9" s="125"/>
    </row>
    <row r="10" spans="1:5" ht="18" x14ac:dyDescent="0.55000000000000004">
      <c r="A10" s="129" t="s">
        <v>123</v>
      </c>
      <c r="B10" s="130"/>
      <c r="C10" s="74">
        <f>C8+C9</f>
        <v>117350</v>
      </c>
      <c r="D10" s="143"/>
      <c r="E10" s="126"/>
    </row>
    <row r="11" spans="1:5" x14ac:dyDescent="0.45">
      <c r="A11" s="75"/>
      <c r="B11" s="5"/>
      <c r="C11" s="5"/>
      <c r="D11" s="143"/>
      <c r="E11" s="5"/>
    </row>
    <row r="12" spans="1:5" x14ac:dyDescent="0.45">
      <c r="A12" s="5"/>
      <c r="B12" s="5"/>
      <c r="C12" s="5"/>
      <c r="D12" s="143"/>
      <c r="E12" s="5"/>
    </row>
    <row r="13" spans="1:5" x14ac:dyDescent="0.45">
      <c r="A13" s="5"/>
      <c r="B13" s="5"/>
      <c r="C13" s="5"/>
      <c r="D13" s="143"/>
      <c r="E13" s="5"/>
    </row>
    <row r="14" spans="1:5" x14ac:dyDescent="0.45">
      <c r="A14" s="5"/>
      <c r="B14" s="5"/>
      <c r="C14" s="5"/>
      <c r="D14" s="143"/>
      <c r="E14" s="5"/>
    </row>
    <row r="15" spans="1:5" x14ac:dyDescent="0.45">
      <c r="A15" s="5"/>
      <c r="B15" s="5"/>
      <c r="C15" s="5"/>
      <c r="D15" s="143"/>
      <c r="E15" s="5"/>
    </row>
    <row r="16" spans="1:5" x14ac:dyDescent="0.45">
      <c r="A16" s="5"/>
      <c r="B16" s="5"/>
      <c r="C16" s="5"/>
      <c r="D16" s="143"/>
      <c r="E16" s="5"/>
    </row>
    <row r="17" spans="1:5" x14ac:dyDescent="0.45">
      <c r="A17" s="5"/>
      <c r="B17" s="5"/>
      <c r="C17" s="5"/>
      <c r="D17" s="143"/>
      <c r="E17" s="5"/>
    </row>
    <row r="18" spans="1:5" x14ac:dyDescent="0.45">
      <c r="A18" s="5"/>
      <c r="B18" s="5"/>
      <c r="C18" s="5"/>
      <c r="D18" s="143"/>
      <c r="E18" s="5"/>
    </row>
    <row r="19" spans="1:5" x14ac:dyDescent="0.45">
      <c r="A19" s="5"/>
      <c r="B19" s="5"/>
      <c r="C19" s="5"/>
      <c r="D19" s="143"/>
      <c r="E19" s="5"/>
    </row>
    <row r="20" spans="1:5" x14ac:dyDescent="0.45">
      <c r="A20" s="5"/>
      <c r="B20" s="5"/>
      <c r="C20" s="5"/>
      <c r="D20" s="143"/>
      <c r="E20" s="5"/>
    </row>
    <row r="21" spans="1:5" x14ac:dyDescent="0.45">
      <c r="A21" s="5"/>
      <c r="B21" s="5"/>
      <c r="C21" s="5"/>
      <c r="D21" s="143"/>
      <c r="E21" s="5"/>
    </row>
    <row r="22" spans="1:5" x14ac:dyDescent="0.45">
      <c r="A22" s="5"/>
      <c r="B22" s="5"/>
      <c r="C22" s="5"/>
      <c r="D22" s="143"/>
      <c r="E22" s="5"/>
    </row>
  </sheetData>
  <mergeCells count="8">
    <mergeCell ref="E5:E10"/>
    <mergeCell ref="A9:B9"/>
    <mergeCell ref="A10:B10"/>
    <mergeCell ref="A1:C2"/>
    <mergeCell ref="A3:A4"/>
    <mergeCell ref="B3:B4"/>
    <mergeCell ref="C3:C4"/>
    <mergeCell ref="D3:D2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75A43-2A36-4BDF-82CA-0C7EA417DA68}">
  <sheetPr>
    <tabColor theme="0"/>
  </sheetPr>
  <dimension ref="A1:P63"/>
  <sheetViews>
    <sheetView showGridLines="0" topLeftCell="A39" zoomScale="90" zoomScaleNormal="9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9" customHeight="1" x14ac:dyDescent="0.45">
      <c r="A1" s="152" t="s">
        <v>167</v>
      </c>
      <c r="B1" s="153"/>
      <c r="C1" s="154"/>
    </row>
    <row r="2" spans="1:9" ht="111" customHeight="1" x14ac:dyDescent="0.45">
      <c r="A2" s="155" t="s">
        <v>164</v>
      </c>
      <c r="B2" s="156"/>
      <c r="C2" s="156"/>
      <c r="D2" s="156"/>
      <c r="E2" s="156"/>
      <c r="F2" s="156"/>
      <c r="G2" s="157"/>
      <c r="H2" s="76"/>
      <c r="I2" s="76"/>
    </row>
    <row r="3" spans="1:9" ht="40.9" customHeight="1" x14ac:dyDescent="0.45">
      <c r="A3" s="116" t="s">
        <v>126</v>
      </c>
      <c r="B3" s="158" t="s">
        <v>120</v>
      </c>
      <c r="C3" s="158"/>
      <c r="D3" s="158"/>
      <c r="E3" s="158"/>
      <c r="F3" s="158"/>
      <c r="G3" s="159"/>
      <c r="H3" s="76"/>
      <c r="I3" s="76"/>
    </row>
    <row r="4" spans="1:9" x14ac:dyDescent="0.45">
      <c r="A4" s="160" t="s">
        <v>25</v>
      </c>
      <c r="B4" s="161"/>
      <c r="C4" s="161"/>
      <c r="D4" s="161"/>
      <c r="E4" s="161"/>
      <c r="F4" s="161"/>
      <c r="G4" s="162"/>
      <c r="H4" s="76"/>
      <c r="I4" s="76"/>
    </row>
    <row r="5" spans="1:9" ht="114" x14ac:dyDescent="0.45">
      <c r="A5" s="77" t="s">
        <v>28</v>
      </c>
      <c r="B5" s="77" t="s">
        <v>29</v>
      </c>
      <c r="C5" s="78" t="s">
        <v>30</v>
      </c>
      <c r="D5" s="77" t="s">
        <v>31</v>
      </c>
      <c r="E5" s="78" t="s">
        <v>32</v>
      </c>
      <c r="F5" s="117" t="s">
        <v>121</v>
      </c>
      <c r="G5" s="76"/>
    </row>
    <row r="6" spans="1:9" x14ac:dyDescent="0.45">
      <c r="A6" s="118" t="s">
        <v>151</v>
      </c>
      <c r="B6" s="59" t="s">
        <v>152</v>
      </c>
      <c r="C6" s="59" t="s">
        <v>35</v>
      </c>
      <c r="D6" s="60">
        <v>5</v>
      </c>
      <c r="E6" s="80"/>
      <c r="F6" s="83" t="s">
        <v>153</v>
      </c>
    </row>
    <row r="7" spans="1:9" x14ac:dyDescent="0.45">
      <c r="A7" s="79" t="s">
        <v>154</v>
      </c>
      <c r="B7" s="59" t="s">
        <v>155</v>
      </c>
      <c r="C7" s="59" t="s">
        <v>35</v>
      </c>
      <c r="D7" s="60">
        <v>7</v>
      </c>
      <c r="E7" s="83"/>
      <c r="F7" s="83" t="s">
        <v>153</v>
      </c>
    </row>
    <row r="8" spans="1:9" x14ac:dyDescent="0.45">
      <c r="A8" s="118" t="s">
        <v>156</v>
      </c>
      <c r="B8" s="59" t="s">
        <v>157</v>
      </c>
      <c r="C8" s="59" t="s">
        <v>35</v>
      </c>
      <c r="D8" s="60">
        <v>6</v>
      </c>
      <c r="E8" s="80"/>
      <c r="F8" s="83" t="s">
        <v>153</v>
      </c>
    </row>
    <row r="9" spans="1:9" x14ac:dyDescent="0.45">
      <c r="A9" s="79" t="s">
        <v>158</v>
      </c>
      <c r="B9" s="59" t="s">
        <v>159</v>
      </c>
      <c r="C9" s="59" t="s">
        <v>35</v>
      </c>
      <c r="D9" s="60">
        <v>3</v>
      </c>
      <c r="E9" s="80"/>
      <c r="F9" s="83" t="s">
        <v>153</v>
      </c>
    </row>
    <row r="10" spans="1:9" x14ac:dyDescent="0.45">
      <c r="A10" s="118" t="s">
        <v>160</v>
      </c>
      <c r="B10" s="59" t="s">
        <v>161</v>
      </c>
      <c r="C10" s="59" t="s">
        <v>35</v>
      </c>
      <c r="D10" s="60">
        <v>6</v>
      </c>
      <c r="E10" s="80"/>
      <c r="F10" s="83" t="s">
        <v>153</v>
      </c>
    </row>
    <row r="11" spans="1:9" x14ac:dyDescent="0.45">
      <c r="A11" s="79"/>
      <c r="B11" s="59"/>
      <c r="C11" s="59"/>
      <c r="D11" s="60"/>
      <c r="E11" s="83"/>
      <c r="F11" s="83"/>
    </row>
    <row r="12" spans="1:9" x14ac:dyDescent="0.45">
      <c r="A12" s="79"/>
      <c r="B12" s="59"/>
      <c r="C12" s="59"/>
      <c r="D12" s="60"/>
      <c r="E12" s="80"/>
      <c r="F12" s="80"/>
    </row>
    <row r="13" spans="1:9" x14ac:dyDescent="0.45">
      <c r="A13" s="84"/>
      <c r="B13" s="61"/>
      <c r="C13" s="61"/>
      <c r="D13" s="62"/>
      <c r="E13" s="80"/>
      <c r="F13" s="80"/>
    </row>
    <row r="14" spans="1:9" x14ac:dyDescent="0.45">
      <c r="A14" s="84"/>
      <c r="B14" s="61"/>
      <c r="C14" s="61"/>
      <c r="D14" s="62"/>
      <c r="E14" s="80"/>
      <c r="F14" s="80"/>
    </row>
    <row r="15" spans="1:9" x14ac:dyDescent="0.45">
      <c r="A15" s="84"/>
      <c r="B15" s="61"/>
      <c r="C15" s="61"/>
      <c r="D15" s="62"/>
      <c r="E15" s="80"/>
      <c r="F15" s="80"/>
    </row>
    <row r="16" spans="1:9" x14ac:dyDescent="0.45">
      <c r="A16" s="84"/>
      <c r="B16" s="61"/>
      <c r="C16" s="61"/>
      <c r="D16" s="62"/>
      <c r="E16" s="80"/>
      <c r="F16" s="80"/>
    </row>
    <row r="17" spans="1:16" x14ac:dyDescent="0.45">
      <c r="A17" s="84"/>
      <c r="B17" s="61"/>
      <c r="C17" s="61"/>
      <c r="D17" s="62"/>
      <c r="E17" s="80"/>
      <c r="F17" s="80"/>
    </row>
    <row r="18" spans="1:16" x14ac:dyDescent="0.45">
      <c r="A18" s="84"/>
      <c r="B18" s="61"/>
      <c r="C18" s="61"/>
      <c r="D18" s="62"/>
      <c r="E18" s="80"/>
      <c r="F18" s="80"/>
    </row>
    <row r="19" spans="1:16" x14ac:dyDescent="0.45">
      <c r="A19" s="84"/>
      <c r="B19" s="61"/>
      <c r="C19" s="61"/>
      <c r="D19" s="62"/>
      <c r="E19" s="80"/>
      <c r="F19" s="80"/>
    </row>
    <row r="20" spans="1:16" x14ac:dyDescent="0.45">
      <c r="A20" s="84"/>
      <c r="B20" s="61"/>
      <c r="C20" s="61"/>
      <c r="D20" s="62"/>
      <c r="E20" s="80"/>
      <c r="F20" s="80"/>
    </row>
    <row r="21" spans="1:16" x14ac:dyDescent="0.45">
      <c r="A21" s="84"/>
      <c r="B21" s="61"/>
      <c r="C21" s="61"/>
      <c r="D21" s="62"/>
      <c r="E21" s="80"/>
      <c r="F21" s="80"/>
    </row>
    <row r="22" spans="1:16" x14ac:dyDescent="0.45">
      <c r="A22" s="85" t="s">
        <v>40</v>
      </c>
      <c r="B22" s="86"/>
      <c r="C22" s="86"/>
      <c r="D22" s="87"/>
      <c r="E22" s="86"/>
      <c r="F22" s="86"/>
    </row>
    <row r="23" spans="1:16" x14ac:dyDescent="0.45">
      <c r="A23" s="163" t="s">
        <v>41</v>
      </c>
      <c r="B23" s="163"/>
      <c r="C23" s="163"/>
      <c r="D23" s="163"/>
      <c r="E23" s="10">
        <f>SUM(D6:D22)</f>
        <v>27</v>
      </c>
      <c r="F23" s="10"/>
      <c r="G23" s="82"/>
    </row>
    <row r="24" spans="1:16" ht="139.5" customHeight="1" x14ac:dyDescent="0.45">
      <c r="A24" s="144" t="s">
        <v>170</v>
      </c>
      <c r="B24" s="145"/>
      <c r="C24" s="145"/>
      <c r="D24" s="145"/>
      <c r="E24" s="145"/>
      <c r="F24" s="145"/>
      <c r="G24" s="145"/>
      <c r="H24" s="145"/>
      <c r="I24" s="151"/>
      <c r="P24" s="58"/>
    </row>
    <row r="26" spans="1:16" x14ac:dyDescent="0.45">
      <c r="A26" s="137" t="s">
        <v>100</v>
      </c>
      <c r="B26" s="149" t="s">
        <v>42</v>
      </c>
      <c r="C26" s="150"/>
      <c r="D26" s="149" t="s">
        <v>43</v>
      </c>
      <c r="E26" s="150"/>
      <c r="F26" s="149" t="s">
        <v>44</v>
      </c>
      <c r="G26" s="150"/>
      <c r="H26" s="139" t="s">
        <v>45</v>
      </c>
      <c r="I26" s="141" t="s">
        <v>24</v>
      </c>
    </row>
    <row r="27" spans="1:16" ht="17.25" customHeight="1" x14ac:dyDescent="0.45">
      <c r="A27" s="138"/>
      <c r="B27" s="18" t="s">
        <v>46</v>
      </c>
      <c r="C27" s="18" t="s">
        <v>47</v>
      </c>
      <c r="D27" s="18" t="s">
        <v>46</v>
      </c>
      <c r="E27" s="18" t="s">
        <v>47</v>
      </c>
      <c r="F27" s="18" t="s">
        <v>46</v>
      </c>
      <c r="G27" s="18" t="s">
        <v>47</v>
      </c>
      <c r="H27" s="140"/>
      <c r="I27" s="142"/>
    </row>
    <row r="28" spans="1:16" x14ac:dyDescent="0.45">
      <c r="A28" s="20" t="s">
        <v>25</v>
      </c>
      <c r="B28" s="6">
        <v>10</v>
      </c>
      <c r="C28" s="21">
        <v>1000</v>
      </c>
      <c r="D28" s="6">
        <v>6</v>
      </c>
      <c r="E28" s="21">
        <v>600</v>
      </c>
      <c r="F28" s="6">
        <v>5</v>
      </c>
      <c r="G28" s="21">
        <v>550</v>
      </c>
      <c r="H28" s="10">
        <v>27</v>
      </c>
      <c r="I28" s="8">
        <f>SUM(C28,E28,G28)</f>
        <v>2150</v>
      </c>
    </row>
    <row r="29" spans="1:16" x14ac:dyDescent="0.45">
      <c r="A29" s="23" t="s">
        <v>112</v>
      </c>
      <c r="B29" s="24" t="s">
        <v>48</v>
      </c>
      <c r="C29" s="25" t="s">
        <v>49</v>
      </c>
      <c r="D29" s="25" t="s">
        <v>50</v>
      </c>
      <c r="E29" s="25" t="s">
        <v>51</v>
      </c>
      <c r="F29" s="25" t="s">
        <v>52</v>
      </c>
      <c r="G29" s="25" t="s">
        <v>53</v>
      </c>
      <c r="H29" s="25" t="s">
        <v>54</v>
      </c>
      <c r="I29" s="24" t="s">
        <v>55</v>
      </c>
    </row>
    <row r="30" spans="1:16" x14ac:dyDescent="0.45">
      <c r="A30" s="26" t="s">
        <v>101</v>
      </c>
      <c r="B30" s="27"/>
      <c r="C30" s="28">
        <v>900</v>
      </c>
      <c r="D30" s="27"/>
      <c r="E30" s="28">
        <v>500</v>
      </c>
      <c r="F30" s="119"/>
      <c r="G30" s="28">
        <v>250</v>
      </c>
      <c r="H30" s="27"/>
      <c r="I30" s="29">
        <f t="shared" ref="I30:I42" si="0">SUM(C30,E30,G30)</f>
        <v>1650</v>
      </c>
    </row>
    <row r="31" spans="1:16" x14ac:dyDescent="0.45">
      <c r="A31" s="26" t="s">
        <v>58</v>
      </c>
      <c r="B31" s="30"/>
      <c r="C31" s="28">
        <v>1250</v>
      </c>
      <c r="D31" s="30"/>
      <c r="E31" s="28">
        <v>1000</v>
      </c>
      <c r="F31" s="120"/>
      <c r="G31" s="28">
        <v>500</v>
      </c>
      <c r="H31" s="30"/>
      <c r="I31" s="29">
        <f t="shared" si="0"/>
        <v>2750</v>
      </c>
    </row>
    <row r="32" spans="1:16" x14ac:dyDescent="0.45">
      <c r="A32" s="26" t="s">
        <v>73</v>
      </c>
      <c r="B32" s="30"/>
      <c r="C32" s="28">
        <v>1000</v>
      </c>
      <c r="D32" s="30"/>
      <c r="E32" s="28">
        <v>500</v>
      </c>
      <c r="F32" s="120"/>
      <c r="G32" s="28">
        <v>500</v>
      </c>
      <c r="H32" s="30"/>
      <c r="I32" s="29">
        <f t="shared" si="0"/>
        <v>2000</v>
      </c>
    </row>
    <row r="33" spans="1:9" x14ac:dyDescent="0.45">
      <c r="A33" s="26" t="s">
        <v>59</v>
      </c>
      <c r="B33" s="30"/>
      <c r="C33" s="28">
        <v>100</v>
      </c>
      <c r="D33" s="30"/>
      <c r="E33" s="28">
        <v>100</v>
      </c>
      <c r="F33" s="120"/>
      <c r="G33" s="28">
        <v>100</v>
      </c>
      <c r="H33" s="30"/>
      <c r="I33" s="29">
        <f t="shared" si="0"/>
        <v>300</v>
      </c>
    </row>
    <row r="34" spans="1:9" x14ac:dyDescent="0.45">
      <c r="A34" s="26" t="s">
        <v>56</v>
      </c>
      <c r="B34" s="30"/>
      <c r="C34" s="28">
        <v>750</v>
      </c>
      <c r="D34" s="30"/>
      <c r="E34" s="28">
        <v>250</v>
      </c>
      <c r="F34" s="120"/>
      <c r="G34" s="28">
        <v>250</v>
      </c>
      <c r="H34" s="30"/>
      <c r="I34" s="29">
        <f t="shared" si="0"/>
        <v>1250</v>
      </c>
    </row>
    <row r="35" spans="1:9" x14ac:dyDescent="0.45">
      <c r="A35" s="26" t="s">
        <v>61</v>
      </c>
      <c r="B35" s="30"/>
      <c r="C35" s="28">
        <v>750</v>
      </c>
      <c r="D35" s="30"/>
      <c r="E35" s="28">
        <v>250</v>
      </c>
      <c r="F35" s="120"/>
      <c r="G35" s="28">
        <v>250</v>
      </c>
      <c r="H35" s="30"/>
      <c r="I35" s="29">
        <f t="shared" si="0"/>
        <v>1250</v>
      </c>
    </row>
    <row r="36" spans="1:9" x14ac:dyDescent="0.45">
      <c r="A36" s="26"/>
      <c r="B36" s="30"/>
      <c r="C36" s="28"/>
      <c r="D36" s="120"/>
      <c r="E36" s="28"/>
      <c r="F36" s="120"/>
      <c r="G36" s="28"/>
      <c r="H36" s="30"/>
      <c r="I36" s="29">
        <f t="shared" si="0"/>
        <v>0</v>
      </c>
    </row>
    <row r="37" spans="1:9" x14ac:dyDescent="0.45">
      <c r="A37" s="26"/>
      <c r="B37" s="30"/>
      <c r="C37" s="28"/>
      <c r="D37" s="120"/>
      <c r="E37" s="28"/>
      <c r="F37" s="120"/>
      <c r="G37" s="28"/>
      <c r="H37" s="30"/>
      <c r="I37" s="29">
        <f t="shared" si="0"/>
        <v>0</v>
      </c>
    </row>
    <row r="38" spans="1:9" x14ac:dyDescent="0.45">
      <c r="A38" s="31"/>
      <c r="B38" s="30"/>
      <c r="C38" s="29"/>
      <c r="D38" s="30"/>
      <c r="E38" s="29"/>
      <c r="F38" s="30"/>
      <c r="G38" s="29"/>
      <c r="H38" s="30"/>
      <c r="I38" s="29">
        <f t="shared" si="0"/>
        <v>0</v>
      </c>
    </row>
    <row r="39" spans="1:9" x14ac:dyDescent="0.45">
      <c r="A39" s="31"/>
      <c r="B39" s="30"/>
      <c r="C39" s="29"/>
      <c r="D39" s="30"/>
      <c r="E39" s="29"/>
      <c r="F39" s="30"/>
      <c r="G39" s="29"/>
      <c r="H39" s="30"/>
      <c r="I39" s="29">
        <f t="shared" si="0"/>
        <v>0</v>
      </c>
    </row>
    <row r="40" spans="1:9" x14ac:dyDescent="0.45">
      <c r="A40" s="31"/>
      <c r="B40" s="30"/>
      <c r="C40" s="29"/>
      <c r="D40" s="30"/>
      <c r="E40" s="29"/>
      <c r="F40" s="30"/>
      <c r="G40" s="29"/>
      <c r="H40" s="30"/>
      <c r="I40" s="29">
        <f t="shared" si="0"/>
        <v>0</v>
      </c>
    </row>
    <row r="41" spans="1:9" x14ac:dyDescent="0.45">
      <c r="A41" s="31"/>
      <c r="B41" s="30"/>
      <c r="C41" s="29"/>
      <c r="D41" s="30"/>
      <c r="E41" s="29"/>
      <c r="F41" s="30"/>
      <c r="G41" s="29"/>
      <c r="H41" s="30"/>
      <c r="I41" s="29">
        <f t="shared" si="0"/>
        <v>0</v>
      </c>
    </row>
    <row r="42" spans="1:9" x14ac:dyDescent="0.45">
      <c r="A42" s="31"/>
      <c r="B42" s="30"/>
      <c r="C42" s="29"/>
      <c r="D42" s="30"/>
      <c r="E42" s="29"/>
      <c r="F42" s="30"/>
      <c r="G42" s="29"/>
      <c r="H42" s="30"/>
      <c r="I42" s="29">
        <f t="shared" si="0"/>
        <v>0</v>
      </c>
    </row>
    <row r="43" spans="1:9" x14ac:dyDescent="0.45">
      <c r="A43" s="32" t="s">
        <v>113</v>
      </c>
      <c r="B43" s="30"/>
      <c r="C43" s="33"/>
      <c r="D43" s="30"/>
      <c r="E43" s="33"/>
      <c r="F43" s="30"/>
      <c r="G43" s="33"/>
      <c r="H43" s="30"/>
      <c r="I43" s="34">
        <f>SUM(I30:I42)</f>
        <v>9200</v>
      </c>
    </row>
    <row r="44" spans="1:9" ht="18" x14ac:dyDescent="0.55000000000000004">
      <c r="A44" s="35" t="s">
        <v>133</v>
      </c>
      <c r="B44" s="36"/>
      <c r="C44" s="37">
        <f>C28+SUM(Table127[Column2])</f>
        <v>5750</v>
      </c>
      <c r="D44" s="36"/>
      <c r="E44" s="37">
        <f>E28+SUM(Table127[Column4])</f>
        <v>3200</v>
      </c>
      <c r="F44" s="36"/>
      <c r="G44" s="37">
        <f>G28+SUM(Table127[Column6])</f>
        <v>2400</v>
      </c>
      <c r="H44" s="36"/>
      <c r="I44" s="38">
        <f>I28+I43</f>
        <v>11350</v>
      </c>
    </row>
    <row r="45" spans="1:9" ht="117.75" customHeight="1" x14ac:dyDescent="0.45">
      <c r="A45" s="144" t="s">
        <v>171</v>
      </c>
      <c r="B45" s="145"/>
      <c r="C45" s="145"/>
      <c r="D45" s="145"/>
      <c r="E45" s="145"/>
      <c r="F45" s="145"/>
      <c r="G45" s="145"/>
      <c r="H45" s="145"/>
      <c r="I45" s="146"/>
    </row>
    <row r="46" spans="1:9" x14ac:dyDescent="0.45">
      <c r="B46"/>
      <c r="C46"/>
      <c r="D46"/>
      <c r="E46"/>
      <c r="F46"/>
      <c r="G46"/>
      <c r="H46"/>
      <c r="I46"/>
    </row>
    <row r="47" spans="1:9" x14ac:dyDescent="0.45">
      <c r="A47" s="147" t="s">
        <v>62</v>
      </c>
      <c r="B47" s="100" t="s">
        <v>42</v>
      </c>
      <c r="C47" s="101" t="s">
        <v>43</v>
      </c>
      <c r="D47" s="90" t="s">
        <v>44</v>
      </c>
      <c r="E47" s="102" t="s">
        <v>24</v>
      </c>
    </row>
    <row r="48" spans="1:9" x14ac:dyDescent="0.45">
      <c r="A48" s="148"/>
      <c r="B48" s="88" t="s">
        <v>47</v>
      </c>
      <c r="C48" s="103" t="s">
        <v>47</v>
      </c>
      <c r="D48" s="18" t="s">
        <v>47</v>
      </c>
      <c r="E48" s="89"/>
    </row>
    <row r="49" spans="1:5" x14ac:dyDescent="0.45">
      <c r="A49" s="23" t="s">
        <v>112</v>
      </c>
      <c r="B49" s="25" t="s">
        <v>48</v>
      </c>
      <c r="C49" s="25" t="s">
        <v>49</v>
      </c>
      <c r="D49" s="25" t="s">
        <v>50</v>
      </c>
      <c r="E49" s="25" t="s">
        <v>51</v>
      </c>
    </row>
    <row r="50" spans="1:5" x14ac:dyDescent="0.45">
      <c r="A50" s="26"/>
      <c r="B50" s="104"/>
      <c r="C50" s="28"/>
      <c r="D50" s="105"/>
      <c r="E50" s="29">
        <f t="shared" ref="E50:E59" si="1">SUM(B50,C50,D50)</f>
        <v>0</v>
      </c>
    </row>
    <row r="51" spans="1:5" x14ac:dyDescent="0.45">
      <c r="A51" s="26"/>
      <c r="B51" s="104"/>
      <c r="C51" s="28"/>
      <c r="D51" s="105"/>
      <c r="E51" s="29">
        <f t="shared" si="1"/>
        <v>0</v>
      </c>
    </row>
    <row r="52" spans="1:5" x14ac:dyDescent="0.45">
      <c r="A52" s="26"/>
      <c r="B52" s="104"/>
      <c r="C52" s="28"/>
      <c r="D52" s="105"/>
      <c r="E52" s="29">
        <f t="shared" si="1"/>
        <v>0</v>
      </c>
    </row>
    <row r="53" spans="1:5" x14ac:dyDescent="0.45">
      <c r="A53" s="26"/>
      <c r="B53" s="104"/>
      <c r="C53" s="28"/>
      <c r="D53" s="105"/>
      <c r="E53" s="29">
        <f t="shared" si="1"/>
        <v>0</v>
      </c>
    </row>
    <row r="54" spans="1:5" x14ac:dyDescent="0.45">
      <c r="A54" s="26"/>
      <c r="B54" s="104"/>
      <c r="C54" s="28"/>
      <c r="D54" s="105"/>
      <c r="E54" s="29">
        <f t="shared" si="1"/>
        <v>0</v>
      </c>
    </row>
    <row r="55" spans="1:5" x14ac:dyDescent="0.45">
      <c r="A55" s="31"/>
      <c r="B55" s="105"/>
      <c r="C55" s="29"/>
      <c r="D55" s="105"/>
      <c r="E55" s="29">
        <f t="shared" si="1"/>
        <v>0</v>
      </c>
    </row>
    <row r="56" spans="1:5" x14ac:dyDescent="0.45">
      <c r="A56" s="106"/>
      <c r="B56" s="105"/>
      <c r="C56" s="29"/>
      <c r="D56" s="105"/>
      <c r="E56" s="29">
        <f>SUM(B56,C56,D56)</f>
        <v>0</v>
      </c>
    </row>
    <row r="57" spans="1:5" x14ac:dyDescent="0.45">
      <c r="A57" s="31"/>
      <c r="B57" s="105"/>
      <c r="C57" s="29"/>
      <c r="D57" s="105"/>
      <c r="E57" s="29">
        <f t="shared" si="1"/>
        <v>0</v>
      </c>
    </row>
    <row r="58" spans="1:5" x14ac:dyDescent="0.45">
      <c r="A58" s="106"/>
      <c r="B58" s="107"/>
      <c r="C58" s="105"/>
      <c r="D58" s="108"/>
      <c r="E58" s="29">
        <f t="shared" si="1"/>
        <v>0</v>
      </c>
    </row>
    <row r="59" spans="1:5" x14ac:dyDescent="0.45">
      <c r="A59" s="32"/>
      <c r="B59" s="107"/>
      <c r="C59" s="107"/>
      <c r="D59" s="8"/>
      <c r="E59" s="29">
        <f t="shared" si="1"/>
        <v>0</v>
      </c>
    </row>
    <row r="60" spans="1:5" ht="99.75" x14ac:dyDescent="0.45">
      <c r="A60" s="109" t="s">
        <v>119</v>
      </c>
      <c r="B60" s="110"/>
      <c r="C60" s="107"/>
      <c r="D60" s="111"/>
      <c r="E60" s="112">
        <f>SUM(B60,C60,D60)</f>
        <v>0</v>
      </c>
    </row>
    <row r="61" spans="1:5" x14ac:dyDescent="0.45">
      <c r="A61" s="32" t="s">
        <v>118</v>
      </c>
      <c r="B61" s="8"/>
      <c r="C61" s="33"/>
      <c r="D61" s="8"/>
      <c r="E61" s="34">
        <f>SUM(E50:E60)</f>
        <v>0</v>
      </c>
    </row>
    <row r="62" spans="1:5" ht="18" x14ac:dyDescent="0.55000000000000004">
      <c r="A62" s="35" t="s">
        <v>128</v>
      </c>
      <c r="B62" s="113"/>
      <c r="C62" s="37"/>
      <c r="D62" s="105"/>
      <c r="E62" s="38">
        <f>E61</f>
        <v>0</v>
      </c>
    </row>
    <row r="63" spans="1:5" ht="23.25" x14ac:dyDescent="0.7">
      <c r="A63" s="63" t="s">
        <v>127</v>
      </c>
      <c r="B63" s="39"/>
      <c r="C63" s="39"/>
      <c r="D63" s="39"/>
      <c r="E63" s="121">
        <f>I44+E62</f>
        <v>11350</v>
      </c>
    </row>
  </sheetData>
  <mergeCells count="14">
    <mergeCell ref="A24:I24"/>
    <mergeCell ref="A1:C1"/>
    <mergeCell ref="A2:G2"/>
    <mergeCell ref="B3:G3"/>
    <mergeCell ref="A4:G4"/>
    <mergeCell ref="A23:D23"/>
    <mergeCell ref="A45:I45"/>
    <mergeCell ref="A47:A48"/>
    <mergeCell ref="A26:A27"/>
    <mergeCell ref="B26:C26"/>
    <mergeCell ref="D26:E26"/>
    <mergeCell ref="F26:G26"/>
    <mergeCell ref="H26:H27"/>
    <mergeCell ref="I26:I27"/>
  </mergeCells>
  <pageMargins left="0.7" right="0.7" top="0.75" bottom="0.75"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20B04C98-EF0B-4C77-9F1F-DF94C2EE8A78}">
          <x14:formula1>
            <xm:f>'Drop down lists'!$D$3:$D$5</xm:f>
          </x14:formula1>
          <xm:sqref>C11:C22</xm:sqref>
        </x14:dataValidation>
        <x14:dataValidation type="list" allowBlank="1" showInputMessage="1" showErrorMessage="1" xr:uid="{8B5B3601-1D4F-479B-ACB8-605AE0E92DAC}">
          <x14:formula1>
            <xm:f>'Drop down lists'!$F$3:$F$17</xm:f>
          </x14:formula1>
          <xm:sqref>A30:A42</xm:sqref>
        </x14:dataValidation>
        <x14:dataValidation type="list" allowBlank="1" showInputMessage="1" showErrorMessage="1" xr:uid="{2B6D7705-16D1-4074-B6AC-51D81C0FA9B5}">
          <x14:formula1>
            <xm:f>'Drop down lists'!$L$3:$L$6</xm:f>
          </x14:formula1>
          <xm:sqref>A59</xm:sqref>
        </x14:dataValidation>
        <x14:dataValidation type="list" allowBlank="1" showInputMessage="1" showErrorMessage="1" xr:uid="{035F0D88-6F05-47C3-BE70-B8F1788B98DD}">
          <x14:formula1>
            <xm:f>'Drop down lists'!$L$3:$L$7</xm:f>
          </x14:formula1>
          <xm:sqref>A49:A58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C0F2F-4BD6-467D-9ACF-E10C98227442}">
  <dimension ref="A1:P63"/>
  <sheetViews>
    <sheetView showGridLines="0" topLeftCell="A39" zoomScale="90" zoomScaleNormal="9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63.15" customHeight="1" x14ac:dyDescent="0.45">
      <c r="A1" s="152" t="s">
        <v>165</v>
      </c>
      <c r="B1" s="153"/>
      <c r="C1" s="154"/>
    </row>
    <row r="2" spans="1:9" ht="119.65" customHeight="1" x14ac:dyDescent="0.45">
      <c r="A2" s="155" t="s">
        <v>166</v>
      </c>
      <c r="B2" s="156"/>
      <c r="C2" s="156"/>
      <c r="D2" s="156"/>
      <c r="E2" s="156"/>
      <c r="F2" s="156"/>
      <c r="G2" s="157"/>
      <c r="H2" s="76"/>
      <c r="I2" s="76"/>
    </row>
    <row r="3" spans="1:9" ht="40.9" customHeight="1" x14ac:dyDescent="0.45">
      <c r="A3" s="116" t="s">
        <v>129</v>
      </c>
      <c r="B3" s="158" t="s">
        <v>120</v>
      </c>
      <c r="C3" s="158"/>
      <c r="D3" s="158"/>
      <c r="E3" s="158"/>
      <c r="F3" s="158"/>
      <c r="G3" s="159"/>
      <c r="H3" s="76"/>
      <c r="I3" s="76"/>
    </row>
    <row r="4" spans="1:9" x14ac:dyDescent="0.45">
      <c r="A4" s="160" t="s">
        <v>25</v>
      </c>
      <c r="B4" s="161"/>
      <c r="C4" s="161"/>
      <c r="D4" s="161"/>
      <c r="E4" s="161"/>
      <c r="F4" s="161"/>
      <c r="G4" s="162"/>
      <c r="H4" s="76"/>
      <c r="I4" s="76"/>
    </row>
    <row r="5" spans="1:9" ht="114" x14ac:dyDescent="0.45">
      <c r="A5" s="77" t="s">
        <v>28</v>
      </c>
      <c r="B5" s="77" t="s">
        <v>29</v>
      </c>
      <c r="C5" s="78" t="s">
        <v>30</v>
      </c>
      <c r="D5" s="77" t="s">
        <v>31</v>
      </c>
      <c r="E5" s="78" t="s">
        <v>32</v>
      </c>
      <c r="F5" s="76"/>
      <c r="G5" s="76"/>
    </row>
    <row r="6" spans="1:9" x14ac:dyDescent="0.45">
      <c r="A6" s="79" t="s">
        <v>33</v>
      </c>
      <c r="B6" s="59" t="s">
        <v>34</v>
      </c>
      <c r="C6" s="59" t="s">
        <v>35</v>
      </c>
      <c r="D6" s="60">
        <v>25</v>
      </c>
      <c r="E6" s="80"/>
    </row>
    <row r="7" spans="1:9" x14ac:dyDescent="0.45">
      <c r="A7" s="79" t="s">
        <v>102</v>
      </c>
      <c r="B7" s="59" t="s">
        <v>103</v>
      </c>
      <c r="C7" s="59" t="s">
        <v>35</v>
      </c>
      <c r="D7" s="60">
        <v>20</v>
      </c>
      <c r="E7" s="83"/>
    </row>
    <row r="8" spans="1:9" x14ac:dyDescent="0.45">
      <c r="A8" s="79" t="s">
        <v>36</v>
      </c>
      <c r="B8" s="59" t="s">
        <v>37</v>
      </c>
      <c r="C8" s="59" t="s">
        <v>35</v>
      </c>
      <c r="D8" s="60">
        <v>10</v>
      </c>
      <c r="E8" s="80"/>
    </row>
    <row r="9" spans="1:9" ht="85.5" x14ac:dyDescent="0.45">
      <c r="A9" s="83" t="s">
        <v>104</v>
      </c>
      <c r="B9" s="59" t="s">
        <v>105</v>
      </c>
      <c r="C9" s="59" t="s">
        <v>72</v>
      </c>
      <c r="D9" s="60">
        <v>25</v>
      </c>
      <c r="E9" s="83" t="s">
        <v>106</v>
      </c>
    </row>
    <row r="10" spans="1:9" x14ac:dyDescent="0.45">
      <c r="A10" s="79" t="s">
        <v>38</v>
      </c>
      <c r="B10" s="59" t="s">
        <v>39</v>
      </c>
      <c r="C10" s="59" t="s">
        <v>35</v>
      </c>
      <c r="D10" s="60">
        <v>25</v>
      </c>
      <c r="E10" s="83"/>
    </row>
    <row r="11" spans="1:9" x14ac:dyDescent="0.45">
      <c r="A11" s="79" t="s">
        <v>107</v>
      </c>
      <c r="B11" s="59" t="s">
        <v>108</v>
      </c>
      <c r="C11" s="59" t="s">
        <v>35</v>
      </c>
      <c r="D11" s="60">
        <v>50</v>
      </c>
      <c r="E11" s="83"/>
    </row>
    <row r="12" spans="1:9" x14ac:dyDescent="0.45">
      <c r="A12" s="79" t="s">
        <v>109</v>
      </c>
      <c r="B12" s="59" t="s">
        <v>110</v>
      </c>
      <c r="C12" s="59" t="s">
        <v>35</v>
      </c>
      <c r="D12" s="60">
        <v>45</v>
      </c>
      <c r="E12" s="80"/>
    </row>
    <row r="13" spans="1:9" x14ac:dyDescent="0.45">
      <c r="A13" s="84"/>
      <c r="B13" s="61"/>
      <c r="C13" s="61"/>
      <c r="D13" s="62"/>
      <c r="E13" s="80"/>
    </row>
    <row r="14" spans="1:9" x14ac:dyDescent="0.45">
      <c r="A14" s="84"/>
      <c r="B14" s="61"/>
      <c r="C14" s="61"/>
      <c r="D14" s="62"/>
      <c r="E14" s="80"/>
    </row>
    <row r="15" spans="1:9" x14ac:dyDescent="0.45">
      <c r="A15" s="84"/>
      <c r="B15" s="61"/>
      <c r="C15" s="61"/>
      <c r="D15" s="62"/>
      <c r="E15" s="80"/>
    </row>
    <row r="16" spans="1:9" x14ac:dyDescent="0.45">
      <c r="A16" s="84"/>
      <c r="B16" s="61"/>
      <c r="C16" s="61"/>
      <c r="D16" s="62"/>
      <c r="E16" s="80"/>
    </row>
    <row r="17" spans="1:16" x14ac:dyDescent="0.45">
      <c r="A17" s="84"/>
      <c r="B17" s="61"/>
      <c r="C17" s="61"/>
      <c r="D17" s="62"/>
      <c r="E17" s="80"/>
    </row>
    <row r="18" spans="1:16" x14ac:dyDescent="0.45">
      <c r="A18" s="84"/>
      <c r="B18" s="61"/>
      <c r="C18" s="61"/>
      <c r="D18" s="62"/>
      <c r="E18" s="80"/>
    </row>
    <row r="19" spans="1:16" x14ac:dyDescent="0.45">
      <c r="A19" s="84"/>
      <c r="B19" s="61"/>
      <c r="C19" s="61"/>
      <c r="D19" s="62"/>
      <c r="E19" s="80"/>
    </row>
    <row r="20" spans="1:16" x14ac:dyDescent="0.45">
      <c r="A20" s="84"/>
      <c r="B20" s="61"/>
      <c r="C20" s="61"/>
      <c r="D20" s="62"/>
      <c r="E20" s="80"/>
    </row>
    <row r="21" spans="1:16" x14ac:dyDescent="0.45">
      <c r="A21" s="84"/>
      <c r="B21" s="61"/>
      <c r="C21" s="61"/>
      <c r="D21" s="62"/>
      <c r="E21" s="80"/>
    </row>
    <row r="22" spans="1:16" x14ac:dyDescent="0.45">
      <c r="A22" s="85" t="s">
        <v>40</v>
      </c>
      <c r="B22" s="86"/>
      <c r="C22" s="86"/>
      <c r="D22" s="87"/>
      <c r="E22" s="86"/>
    </row>
    <row r="23" spans="1:16" x14ac:dyDescent="0.45">
      <c r="A23" s="163" t="s">
        <v>41</v>
      </c>
      <c r="B23" s="163"/>
      <c r="C23" s="163"/>
      <c r="D23" s="163"/>
      <c r="E23" s="10">
        <f>SUM(D6:D22)</f>
        <v>200</v>
      </c>
      <c r="F23" s="81"/>
      <c r="G23" s="82"/>
    </row>
    <row r="24" spans="1:16" ht="126.75" customHeight="1" x14ac:dyDescent="0.45">
      <c r="A24" s="144" t="s">
        <v>172</v>
      </c>
      <c r="B24" s="145"/>
      <c r="C24" s="145"/>
      <c r="D24" s="145"/>
      <c r="E24" s="145"/>
      <c r="F24" s="145"/>
      <c r="G24" s="145"/>
      <c r="H24" s="145"/>
      <c r="I24" s="151"/>
      <c r="P24" s="58"/>
    </row>
    <row r="26" spans="1:16" x14ac:dyDescent="0.45">
      <c r="A26" s="137" t="s">
        <v>100</v>
      </c>
      <c r="B26" s="149" t="s">
        <v>42</v>
      </c>
      <c r="C26" s="150"/>
      <c r="D26" s="149" t="s">
        <v>43</v>
      </c>
      <c r="E26" s="150"/>
      <c r="F26" s="149" t="s">
        <v>44</v>
      </c>
      <c r="G26" s="150"/>
      <c r="H26" s="139" t="s">
        <v>45</v>
      </c>
      <c r="I26" s="141" t="s">
        <v>24</v>
      </c>
    </row>
    <row r="27" spans="1:16" ht="17.25" customHeight="1" x14ac:dyDescent="0.45">
      <c r="A27" s="138"/>
      <c r="B27" s="18" t="s">
        <v>46</v>
      </c>
      <c r="C27" s="18" t="s">
        <v>47</v>
      </c>
      <c r="D27" s="18" t="s">
        <v>46</v>
      </c>
      <c r="E27" s="18" t="s">
        <v>47</v>
      </c>
      <c r="F27" s="18" t="s">
        <v>46</v>
      </c>
      <c r="G27" s="18" t="s">
        <v>47</v>
      </c>
      <c r="H27" s="140"/>
      <c r="I27" s="142"/>
    </row>
    <row r="28" spans="1:16" x14ac:dyDescent="0.45">
      <c r="A28" s="20" t="s">
        <v>25</v>
      </c>
      <c r="B28" s="6">
        <v>100</v>
      </c>
      <c r="C28" s="21">
        <v>20000</v>
      </c>
      <c r="D28" s="6">
        <v>50</v>
      </c>
      <c r="E28" s="21">
        <v>15000</v>
      </c>
      <c r="F28" s="6">
        <v>50</v>
      </c>
      <c r="G28" s="21">
        <v>15000</v>
      </c>
      <c r="H28" s="19">
        <f>SUM(B28,D28,F28)</f>
        <v>200</v>
      </c>
      <c r="I28" s="8">
        <f>SUM(C28,E28,G28)</f>
        <v>50000</v>
      </c>
    </row>
    <row r="29" spans="1:16" x14ac:dyDescent="0.45">
      <c r="A29" s="23" t="s">
        <v>112</v>
      </c>
      <c r="B29" s="24" t="s">
        <v>48</v>
      </c>
      <c r="C29" s="25" t="s">
        <v>49</v>
      </c>
      <c r="D29" s="25" t="s">
        <v>50</v>
      </c>
      <c r="E29" s="25" t="s">
        <v>51</v>
      </c>
      <c r="F29" s="25" t="s">
        <v>52</v>
      </c>
      <c r="G29" s="25" t="s">
        <v>53</v>
      </c>
      <c r="H29" s="25" t="s">
        <v>54</v>
      </c>
      <c r="I29" s="24" t="s">
        <v>55</v>
      </c>
    </row>
    <row r="30" spans="1:16" x14ac:dyDescent="0.45">
      <c r="A30" s="26" t="s">
        <v>101</v>
      </c>
      <c r="B30" s="27"/>
      <c r="C30" s="28">
        <v>5000</v>
      </c>
      <c r="D30" s="27"/>
      <c r="E30" s="28">
        <v>2500</v>
      </c>
      <c r="F30" s="27"/>
      <c r="G30" s="28">
        <v>2500</v>
      </c>
      <c r="H30" s="27"/>
      <c r="I30" s="29">
        <f t="shared" ref="I30:I42" si="0">SUM(C30,E30,G30)</f>
        <v>10000</v>
      </c>
    </row>
    <row r="31" spans="1:16" x14ac:dyDescent="0.45">
      <c r="A31" s="26" t="s">
        <v>58</v>
      </c>
      <c r="B31" s="30"/>
      <c r="C31" s="28">
        <v>2000</v>
      </c>
      <c r="D31" s="30"/>
      <c r="E31" s="28">
        <v>1000</v>
      </c>
      <c r="F31" s="30"/>
      <c r="G31" s="28">
        <v>1000</v>
      </c>
      <c r="H31" s="30"/>
      <c r="I31" s="29">
        <f t="shared" si="0"/>
        <v>4000</v>
      </c>
    </row>
    <row r="32" spans="1:16" x14ac:dyDescent="0.45">
      <c r="A32" s="26" t="s">
        <v>73</v>
      </c>
      <c r="B32" s="30"/>
      <c r="C32" s="28">
        <v>1500</v>
      </c>
      <c r="D32" s="30"/>
      <c r="E32" s="28">
        <v>800</v>
      </c>
      <c r="F32" s="30"/>
      <c r="G32" s="28">
        <v>800</v>
      </c>
      <c r="H32" s="30"/>
      <c r="I32" s="29">
        <f t="shared" si="0"/>
        <v>3100</v>
      </c>
    </row>
    <row r="33" spans="1:9" x14ac:dyDescent="0.45">
      <c r="A33" s="26" t="s">
        <v>59</v>
      </c>
      <c r="B33" s="30"/>
      <c r="C33" s="28">
        <v>1250</v>
      </c>
      <c r="D33" s="30"/>
      <c r="E33" s="28">
        <v>800</v>
      </c>
      <c r="F33" s="30"/>
      <c r="G33" s="28">
        <v>800</v>
      </c>
      <c r="H33" s="30"/>
      <c r="I33" s="29">
        <f t="shared" si="0"/>
        <v>2850</v>
      </c>
    </row>
    <row r="34" spans="1:9" x14ac:dyDescent="0.45">
      <c r="A34" s="26" t="s">
        <v>56</v>
      </c>
      <c r="B34" s="30"/>
      <c r="C34" s="28">
        <v>1250</v>
      </c>
      <c r="D34" s="30"/>
      <c r="E34" s="28">
        <v>1000</v>
      </c>
      <c r="F34" s="30"/>
      <c r="G34" s="28">
        <v>1000</v>
      </c>
      <c r="H34" s="30"/>
      <c r="I34" s="29">
        <f t="shared" si="0"/>
        <v>3250</v>
      </c>
    </row>
    <row r="35" spans="1:9" x14ac:dyDescent="0.45">
      <c r="A35" s="26" t="s">
        <v>61</v>
      </c>
      <c r="B35" s="30"/>
      <c r="C35" s="28">
        <v>1250</v>
      </c>
      <c r="D35" s="30"/>
      <c r="E35" s="28">
        <v>1000</v>
      </c>
      <c r="F35" s="30"/>
      <c r="G35" s="28">
        <v>1000</v>
      </c>
      <c r="H35" s="30"/>
      <c r="I35" s="29">
        <f t="shared" si="0"/>
        <v>3250</v>
      </c>
    </row>
    <row r="36" spans="1:9" x14ac:dyDescent="0.45">
      <c r="A36" s="26" t="s">
        <v>63</v>
      </c>
      <c r="B36" s="30"/>
      <c r="C36" s="28">
        <v>4000</v>
      </c>
      <c r="D36" s="30"/>
      <c r="E36" s="28">
        <v>2500</v>
      </c>
      <c r="F36" s="30"/>
      <c r="G36" s="28">
        <v>2000</v>
      </c>
      <c r="H36" s="30"/>
      <c r="I36" s="29">
        <f t="shared" si="0"/>
        <v>8500</v>
      </c>
    </row>
    <row r="37" spans="1:9" x14ac:dyDescent="0.45">
      <c r="A37" s="26" t="s">
        <v>60</v>
      </c>
      <c r="B37" s="30"/>
      <c r="C37" s="28">
        <v>4000</v>
      </c>
      <c r="D37" s="30"/>
      <c r="E37" s="28">
        <v>3550</v>
      </c>
      <c r="F37" s="30"/>
      <c r="G37" s="28">
        <v>2500</v>
      </c>
      <c r="H37" s="30"/>
      <c r="I37" s="29">
        <f t="shared" si="0"/>
        <v>10050</v>
      </c>
    </row>
    <row r="38" spans="1:9" x14ac:dyDescent="0.45">
      <c r="A38" s="26" t="s">
        <v>82</v>
      </c>
      <c r="B38" s="30"/>
      <c r="C38" s="28">
        <v>5000</v>
      </c>
      <c r="D38" s="30"/>
      <c r="E38" s="29"/>
      <c r="F38" s="30"/>
      <c r="G38" s="29"/>
      <c r="H38" s="30"/>
      <c r="I38" s="29">
        <f t="shared" si="0"/>
        <v>5000</v>
      </c>
    </row>
    <row r="39" spans="1:9" x14ac:dyDescent="0.45">
      <c r="A39" s="106"/>
      <c r="B39" s="30"/>
      <c r="C39" s="29"/>
      <c r="D39" s="30"/>
      <c r="E39" s="29"/>
      <c r="F39" s="30"/>
      <c r="G39" s="29"/>
      <c r="H39" s="30"/>
      <c r="I39" s="29">
        <f t="shared" si="0"/>
        <v>0</v>
      </c>
    </row>
    <row r="40" spans="1:9" x14ac:dyDescent="0.45">
      <c r="A40" s="31"/>
      <c r="B40" s="30"/>
      <c r="C40" s="29"/>
      <c r="D40" s="30"/>
      <c r="E40" s="29"/>
      <c r="F40" s="30"/>
      <c r="G40" s="29"/>
      <c r="H40" s="30"/>
      <c r="I40" s="29">
        <f t="shared" si="0"/>
        <v>0</v>
      </c>
    </row>
    <row r="41" spans="1:9" x14ac:dyDescent="0.45">
      <c r="A41" s="31"/>
      <c r="B41" s="30"/>
      <c r="C41" s="29"/>
      <c r="D41" s="30"/>
      <c r="E41" s="29"/>
      <c r="F41" s="30"/>
      <c r="G41" s="29"/>
      <c r="H41" s="30"/>
      <c r="I41" s="29">
        <f t="shared" si="0"/>
        <v>0</v>
      </c>
    </row>
    <row r="42" spans="1:9" x14ac:dyDescent="0.45">
      <c r="A42" s="31"/>
      <c r="B42" s="30"/>
      <c r="C42" s="29"/>
      <c r="D42" s="30"/>
      <c r="E42" s="29"/>
      <c r="F42" s="30"/>
      <c r="G42" s="29"/>
      <c r="H42" s="30"/>
      <c r="I42" s="29">
        <f t="shared" si="0"/>
        <v>0</v>
      </c>
    </row>
    <row r="43" spans="1:9" x14ac:dyDescent="0.45">
      <c r="A43" s="32" t="s">
        <v>113</v>
      </c>
      <c r="B43" s="30"/>
      <c r="C43" s="33"/>
      <c r="D43" s="30"/>
      <c r="E43" s="33"/>
      <c r="F43" s="30"/>
      <c r="G43" s="33"/>
      <c r="H43" s="30"/>
      <c r="I43" s="34">
        <f>SUM(I30:I42)</f>
        <v>50000</v>
      </c>
    </row>
    <row r="44" spans="1:9" ht="18" x14ac:dyDescent="0.55000000000000004">
      <c r="A44" s="35" t="s">
        <v>130</v>
      </c>
      <c r="B44" s="36"/>
      <c r="C44" s="37">
        <f>C28+SUM(Table12[Column2])</f>
        <v>45250</v>
      </c>
      <c r="D44" s="36"/>
      <c r="E44" s="37">
        <f>E28+SUM(Table12[Column4])</f>
        <v>28150</v>
      </c>
      <c r="F44" s="36"/>
      <c r="G44" s="37">
        <f>G28+SUM(Table12[Column6])</f>
        <v>26600</v>
      </c>
      <c r="H44" s="36"/>
      <c r="I44" s="38">
        <f>I28+I43</f>
        <v>100000</v>
      </c>
    </row>
    <row r="45" spans="1:9" ht="117.75" customHeight="1" x14ac:dyDescent="0.45">
      <c r="A45" s="144" t="s">
        <v>173</v>
      </c>
      <c r="B45" s="145"/>
      <c r="C45" s="145"/>
      <c r="D45" s="145"/>
      <c r="E45" s="145"/>
      <c r="F45" s="145"/>
      <c r="G45" s="145"/>
      <c r="H45" s="145"/>
      <c r="I45" s="146"/>
    </row>
    <row r="46" spans="1:9" x14ac:dyDescent="0.45">
      <c r="B46"/>
      <c r="C46"/>
      <c r="D46"/>
      <c r="E46"/>
      <c r="F46"/>
      <c r="G46"/>
      <c r="H46"/>
      <c r="I46"/>
    </row>
    <row r="47" spans="1:9" x14ac:dyDescent="0.45">
      <c r="A47" s="147" t="s">
        <v>62</v>
      </c>
      <c r="B47" s="100" t="s">
        <v>42</v>
      </c>
      <c r="C47" s="101" t="s">
        <v>43</v>
      </c>
      <c r="D47" s="90" t="s">
        <v>44</v>
      </c>
      <c r="E47" s="102" t="s">
        <v>24</v>
      </c>
    </row>
    <row r="48" spans="1:9" x14ac:dyDescent="0.45">
      <c r="A48" s="148"/>
      <c r="B48" s="88" t="s">
        <v>47</v>
      </c>
      <c r="C48" s="103" t="s">
        <v>47</v>
      </c>
      <c r="D48" s="18" t="s">
        <v>47</v>
      </c>
      <c r="E48" s="89"/>
    </row>
    <row r="49" spans="1:5" x14ac:dyDescent="0.45">
      <c r="A49" s="23" t="s">
        <v>112</v>
      </c>
      <c r="B49" s="25" t="s">
        <v>48</v>
      </c>
      <c r="C49" s="25" t="s">
        <v>49</v>
      </c>
      <c r="D49" s="25" t="s">
        <v>50</v>
      </c>
      <c r="E49" s="25" t="s">
        <v>51</v>
      </c>
    </row>
    <row r="50" spans="1:5" x14ac:dyDescent="0.45">
      <c r="A50" s="26" t="s">
        <v>117</v>
      </c>
      <c r="B50" s="104">
        <v>1000</v>
      </c>
      <c r="C50" s="28"/>
      <c r="D50" s="105"/>
      <c r="E50" s="29">
        <f t="shared" ref="E50:E59" si="1">SUM(B50,C50,D50)</f>
        <v>1000</v>
      </c>
    </row>
    <row r="51" spans="1:5" x14ac:dyDescent="0.45">
      <c r="A51" s="26" t="s">
        <v>147</v>
      </c>
      <c r="B51" s="104">
        <v>5000</v>
      </c>
      <c r="C51" s="28"/>
      <c r="D51" s="105"/>
      <c r="E51" s="29">
        <f t="shared" si="1"/>
        <v>5000</v>
      </c>
    </row>
    <row r="52" spans="1:5" x14ac:dyDescent="0.45">
      <c r="A52" s="26"/>
      <c r="B52" s="104"/>
      <c r="C52" s="28"/>
      <c r="D52" s="105"/>
      <c r="E52" s="29">
        <f t="shared" si="1"/>
        <v>0</v>
      </c>
    </row>
    <row r="53" spans="1:5" x14ac:dyDescent="0.45">
      <c r="A53" s="26"/>
      <c r="B53" s="104"/>
      <c r="C53" s="28"/>
      <c r="D53" s="105"/>
      <c r="E53" s="29">
        <f t="shared" si="1"/>
        <v>0</v>
      </c>
    </row>
    <row r="54" spans="1:5" x14ac:dyDescent="0.45">
      <c r="A54" s="26"/>
      <c r="B54" s="104"/>
      <c r="C54" s="28"/>
      <c r="D54" s="105"/>
      <c r="E54" s="29">
        <f t="shared" si="1"/>
        <v>0</v>
      </c>
    </row>
    <row r="55" spans="1:5" x14ac:dyDescent="0.45">
      <c r="A55" s="31"/>
      <c r="B55" s="105"/>
      <c r="C55" s="29"/>
      <c r="D55" s="105"/>
      <c r="E55" s="29">
        <f t="shared" si="1"/>
        <v>0</v>
      </c>
    </row>
    <row r="56" spans="1:5" x14ac:dyDescent="0.45">
      <c r="A56" s="31"/>
      <c r="B56" s="105"/>
      <c r="C56" s="29"/>
      <c r="D56" s="105"/>
      <c r="E56" s="29">
        <f>SUM(B56,C56,D56)</f>
        <v>0</v>
      </c>
    </row>
    <row r="57" spans="1:5" x14ac:dyDescent="0.45">
      <c r="A57" s="31"/>
      <c r="B57" s="105"/>
      <c r="C57" s="29"/>
      <c r="D57" s="105"/>
      <c r="E57" s="29">
        <f t="shared" si="1"/>
        <v>0</v>
      </c>
    </row>
    <row r="58" spans="1:5" x14ac:dyDescent="0.45">
      <c r="A58" s="106"/>
      <c r="B58" s="107"/>
      <c r="C58" s="105"/>
      <c r="D58" s="108"/>
      <c r="E58" s="29">
        <f t="shared" si="1"/>
        <v>0</v>
      </c>
    </row>
    <row r="59" spans="1:5" x14ac:dyDescent="0.45">
      <c r="A59" s="32"/>
      <c r="B59" s="107"/>
      <c r="C59" s="107"/>
      <c r="D59" s="8"/>
      <c r="E59" s="29">
        <f t="shared" si="1"/>
        <v>0</v>
      </c>
    </row>
    <row r="60" spans="1:5" ht="99.75" x14ac:dyDescent="0.45">
      <c r="A60" s="109" t="s">
        <v>119</v>
      </c>
      <c r="B60" s="110"/>
      <c r="C60" s="107"/>
      <c r="D60" s="111"/>
      <c r="E60" s="112">
        <f>SUM(B60,C60,D60)</f>
        <v>0</v>
      </c>
    </row>
    <row r="61" spans="1:5" x14ac:dyDescent="0.45">
      <c r="A61" s="32" t="s">
        <v>118</v>
      </c>
      <c r="B61" s="8"/>
      <c r="C61" s="33"/>
      <c r="D61" s="8"/>
      <c r="E61" s="34">
        <f>SUM(E50:E60)</f>
        <v>6000</v>
      </c>
    </row>
    <row r="62" spans="1:5" ht="18" x14ac:dyDescent="0.55000000000000004">
      <c r="A62" s="35" t="s">
        <v>132</v>
      </c>
      <c r="B62" s="113"/>
      <c r="C62" s="37"/>
      <c r="D62" s="105"/>
      <c r="E62" s="38">
        <f>E61</f>
        <v>6000</v>
      </c>
    </row>
    <row r="63" spans="1:5" ht="23.25" x14ac:dyDescent="0.7">
      <c r="A63" s="63" t="s">
        <v>131</v>
      </c>
      <c r="B63" s="39"/>
      <c r="C63" s="39"/>
      <c r="D63" s="39"/>
      <c r="E63" s="121">
        <f>I44+E62</f>
        <v>106000</v>
      </c>
    </row>
  </sheetData>
  <mergeCells count="14">
    <mergeCell ref="A1:C1"/>
    <mergeCell ref="A26:A27"/>
    <mergeCell ref="A24:I24"/>
    <mergeCell ref="I26:I27"/>
    <mergeCell ref="F26:G26"/>
    <mergeCell ref="H26:H27"/>
    <mergeCell ref="B26:C26"/>
    <mergeCell ref="D26:E26"/>
    <mergeCell ref="A45:I45"/>
    <mergeCell ref="A47:A48"/>
    <mergeCell ref="B3:G3"/>
    <mergeCell ref="A2:G2"/>
    <mergeCell ref="A4:G4"/>
    <mergeCell ref="A23:D23"/>
  </mergeCells>
  <pageMargins left="0.7" right="0.7" top="0.75" bottom="0.75"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031E1908-62CC-4CCC-8E51-EE24FC0A15BB}">
          <x14:formula1>
            <xm:f>'Drop down lists'!$D$3:$D$5</xm:f>
          </x14:formula1>
          <xm:sqref>C6:C22</xm:sqref>
        </x14:dataValidation>
        <x14:dataValidation type="list" allowBlank="1" showInputMessage="1" showErrorMessage="1" xr:uid="{F5C80F87-6EBE-49DE-95E7-3E8AF8112987}">
          <x14:formula1>
            <xm:f>'Drop down lists'!$L$3:$L$6</xm:f>
          </x14:formula1>
          <xm:sqref>A59</xm:sqref>
        </x14:dataValidation>
        <x14:dataValidation type="list" allowBlank="1" showInputMessage="1" showErrorMessage="1" xr:uid="{29038679-58C1-4BB9-8BD6-1FA15D7DF88E}">
          <x14:formula1>
            <xm:f>'Drop down lists'!$L$3:$L$7</xm:f>
          </x14:formula1>
          <xm:sqref>A49:A58</xm:sqref>
        </x14:dataValidation>
        <x14:dataValidation type="list" allowBlank="1" showInputMessage="1" showErrorMessage="1" xr:uid="{8E7F4A1B-0652-45F6-A90E-D77129B2E91F}">
          <x14:formula1>
            <xm:f>'Drop down lists'!$F$3:$F$17</xm:f>
          </x14:formula1>
          <xm:sqref>A40:A42 A30:A38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79BE-450E-49E3-BB7F-2020BBEBCF1D}">
  <dimension ref="A1:P63"/>
  <sheetViews>
    <sheetView showGridLines="0" topLeftCell="A45" zoomScaleNormal="10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52" t="s">
        <v>148</v>
      </c>
      <c r="B1" s="153"/>
      <c r="C1" s="154"/>
    </row>
    <row r="2" spans="1:9" ht="101.25" customHeight="1" x14ac:dyDescent="0.45">
      <c r="A2" s="155" t="s">
        <v>162</v>
      </c>
      <c r="B2" s="156"/>
      <c r="C2" s="156"/>
      <c r="D2" s="156"/>
      <c r="E2" s="156"/>
      <c r="F2" s="156"/>
      <c r="G2" s="157"/>
      <c r="H2" s="76"/>
      <c r="I2" s="76"/>
    </row>
    <row r="3" spans="1:9" ht="43.5" customHeight="1" x14ac:dyDescent="0.45">
      <c r="A3" s="116" t="s">
        <v>143</v>
      </c>
      <c r="B3" s="158" t="s">
        <v>120</v>
      </c>
      <c r="C3" s="158"/>
      <c r="D3" s="158"/>
      <c r="E3" s="158"/>
      <c r="F3" s="158"/>
      <c r="G3" s="159"/>
      <c r="H3" s="76"/>
      <c r="I3" s="76"/>
    </row>
    <row r="4" spans="1:9" x14ac:dyDescent="0.45">
      <c r="A4" s="160" t="s">
        <v>25</v>
      </c>
      <c r="B4" s="161"/>
      <c r="C4" s="161"/>
      <c r="D4" s="161"/>
      <c r="E4" s="161"/>
      <c r="F4" s="161"/>
      <c r="G4" s="162"/>
      <c r="H4" s="76"/>
      <c r="I4" s="76"/>
    </row>
    <row r="5" spans="1:9" ht="114" x14ac:dyDescent="0.45">
      <c r="A5" s="77" t="s">
        <v>28</v>
      </c>
      <c r="B5" s="77" t="s">
        <v>29</v>
      </c>
      <c r="C5" s="78" t="s">
        <v>30</v>
      </c>
      <c r="D5" s="77" t="s">
        <v>31</v>
      </c>
      <c r="E5" s="78" t="s">
        <v>32</v>
      </c>
      <c r="F5" s="76"/>
      <c r="G5" s="76"/>
    </row>
    <row r="6" spans="1:9" x14ac:dyDescent="0.45">
      <c r="A6" s="79"/>
      <c r="B6" s="59"/>
      <c r="C6" s="59"/>
      <c r="D6" s="60"/>
      <c r="E6" s="80"/>
    </row>
    <row r="7" spans="1:9" x14ac:dyDescent="0.45">
      <c r="A7" s="79"/>
      <c r="B7" s="59"/>
      <c r="C7" s="59"/>
      <c r="D7" s="60"/>
      <c r="E7" s="83"/>
    </row>
    <row r="8" spans="1:9" x14ac:dyDescent="0.45">
      <c r="A8" s="79"/>
      <c r="B8" s="59"/>
      <c r="C8" s="59"/>
      <c r="D8" s="60"/>
      <c r="E8" s="80"/>
    </row>
    <row r="9" spans="1:9" x14ac:dyDescent="0.45">
      <c r="A9" s="79"/>
      <c r="B9" s="59"/>
      <c r="C9" s="59"/>
      <c r="D9" s="60"/>
      <c r="E9" s="80"/>
    </row>
    <row r="10" spans="1:9" x14ac:dyDescent="0.45">
      <c r="A10" s="79"/>
      <c r="B10" s="59"/>
      <c r="C10" s="59"/>
      <c r="D10" s="60"/>
      <c r="E10" s="80"/>
    </row>
    <row r="11" spans="1:9" x14ac:dyDescent="0.45">
      <c r="A11" s="79"/>
      <c r="B11" s="59"/>
      <c r="C11" s="59"/>
      <c r="D11" s="60"/>
      <c r="E11" s="80"/>
    </row>
    <row r="12" spans="1:9" x14ac:dyDescent="0.45">
      <c r="A12" s="84"/>
      <c r="B12" s="61"/>
      <c r="C12" s="61"/>
      <c r="D12" s="62"/>
      <c r="E12" s="80"/>
    </row>
    <row r="13" spans="1:9" x14ac:dyDescent="0.45">
      <c r="A13" s="84"/>
      <c r="B13" s="61"/>
      <c r="C13" s="61"/>
      <c r="D13" s="62"/>
      <c r="E13" s="80"/>
    </row>
    <row r="14" spans="1:9" x14ac:dyDescent="0.45">
      <c r="A14" s="84"/>
      <c r="B14" s="61"/>
      <c r="C14" s="61"/>
      <c r="D14" s="62"/>
      <c r="E14" s="80"/>
    </row>
    <row r="15" spans="1:9" x14ac:dyDescent="0.45">
      <c r="A15" s="84"/>
      <c r="B15" s="61"/>
      <c r="C15" s="61"/>
      <c r="D15" s="62"/>
      <c r="E15" s="80"/>
    </row>
    <row r="16" spans="1:9" x14ac:dyDescent="0.45">
      <c r="A16" s="84"/>
      <c r="B16" s="61"/>
      <c r="C16" s="61"/>
      <c r="D16" s="62"/>
      <c r="E16" s="80"/>
    </row>
    <row r="17" spans="1:16" x14ac:dyDescent="0.45">
      <c r="A17" s="84"/>
      <c r="B17" s="61"/>
      <c r="C17" s="61"/>
      <c r="D17" s="62"/>
      <c r="E17" s="80"/>
    </row>
    <row r="18" spans="1:16" x14ac:dyDescent="0.45">
      <c r="A18" s="84"/>
      <c r="B18" s="61"/>
      <c r="C18" s="61"/>
      <c r="D18" s="62"/>
      <c r="E18" s="80"/>
    </row>
    <row r="19" spans="1:16" x14ac:dyDescent="0.45">
      <c r="A19" s="84"/>
      <c r="B19" s="61"/>
      <c r="C19" s="61"/>
      <c r="D19" s="62"/>
      <c r="E19" s="80"/>
    </row>
    <row r="20" spans="1:16" x14ac:dyDescent="0.45">
      <c r="A20" s="84"/>
      <c r="B20" s="61"/>
      <c r="C20" s="61"/>
      <c r="D20" s="62"/>
      <c r="E20" s="80"/>
    </row>
    <row r="21" spans="1:16" x14ac:dyDescent="0.45">
      <c r="A21" s="84"/>
      <c r="B21" s="61"/>
      <c r="C21" s="61"/>
      <c r="D21" s="62"/>
      <c r="E21" s="80"/>
    </row>
    <row r="22" spans="1:16" x14ac:dyDescent="0.45">
      <c r="A22" s="85" t="s">
        <v>40</v>
      </c>
      <c r="B22" s="86"/>
      <c r="C22" s="86"/>
      <c r="D22" s="87"/>
      <c r="E22" s="86"/>
    </row>
    <row r="23" spans="1:16" x14ac:dyDescent="0.45">
      <c r="A23" s="163" t="s">
        <v>41</v>
      </c>
      <c r="B23" s="163"/>
      <c r="C23" s="163"/>
      <c r="D23" s="163"/>
      <c r="E23" s="10">
        <f>SUM(D6:D22)</f>
        <v>0</v>
      </c>
      <c r="F23" s="81"/>
      <c r="G23" s="82"/>
    </row>
    <row r="24" spans="1:16" ht="114.75" customHeight="1" x14ac:dyDescent="0.45">
      <c r="A24" s="144" t="s">
        <v>174</v>
      </c>
      <c r="B24" s="145"/>
      <c r="C24" s="145"/>
      <c r="D24" s="145"/>
      <c r="E24" s="145"/>
      <c r="F24" s="145"/>
      <c r="G24" s="145"/>
      <c r="H24" s="145"/>
      <c r="I24" s="151"/>
      <c r="P24" s="58"/>
    </row>
    <row r="26" spans="1:16" ht="21" customHeight="1" x14ac:dyDescent="0.45">
      <c r="A26" s="137" t="s">
        <v>100</v>
      </c>
      <c r="B26" s="149" t="s">
        <v>42</v>
      </c>
      <c r="C26" s="150"/>
      <c r="D26" s="149" t="s">
        <v>43</v>
      </c>
      <c r="E26" s="150"/>
      <c r="F26" s="149" t="s">
        <v>44</v>
      </c>
      <c r="G26" s="150"/>
      <c r="H26" s="139" t="s">
        <v>45</v>
      </c>
      <c r="I26" s="141" t="s">
        <v>24</v>
      </c>
    </row>
    <row r="27" spans="1:16" x14ac:dyDescent="0.45">
      <c r="A27" s="138"/>
      <c r="B27" s="18" t="s">
        <v>46</v>
      </c>
      <c r="C27" s="18" t="s">
        <v>47</v>
      </c>
      <c r="D27" s="18" t="s">
        <v>46</v>
      </c>
      <c r="E27" s="18" t="s">
        <v>47</v>
      </c>
      <c r="F27" s="18" t="s">
        <v>46</v>
      </c>
      <c r="G27" s="18" t="s">
        <v>47</v>
      </c>
      <c r="H27" s="140"/>
      <c r="I27" s="142"/>
    </row>
    <row r="28" spans="1:16" x14ac:dyDescent="0.45">
      <c r="A28" s="20" t="s">
        <v>25</v>
      </c>
      <c r="B28" s="6"/>
      <c r="C28" s="21"/>
      <c r="D28" s="7"/>
      <c r="E28" s="22"/>
      <c r="F28" s="7"/>
      <c r="G28" s="22"/>
      <c r="H28" s="19">
        <f>SUM(B28,D28,F28)</f>
        <v>0</v>
      </c>
      <c r="I28" s="8">
        <f>SUM(C28,E28,G28)</f>
        <v>0</v>
      </c>
    </row>
    <row r="29" spans="1:16" x14ac:dyDescent="0.45">
      <c r="A29" s="23" t="s">
        <v>112</v>
      </c>
      <c r="B29" s="24" t="s">
        <v>48</v>
      </c>
      <c r="C29" s="25" t="s">
        <v>49</v>
      </c>
      <c r="D29" s="25" t="s">
        <v>50</v>
      </c>
      <c r="E29" s="25" t="s">
        <v>51</v>
      </c>
      <c r="F29" s="25" t="s">
        <v>52</v>
      </c>
      <c r="G29" s="25" t="s">
        <v>53</v>
      </c>
      <c r="H29" s="25" t="s">
        <v>54</v>
      </c>
      <c r="I29" s="24" t="s">
        <v>55</v>
      </c>
    </row>
    <row r="30" spans="1:16" x14ac:dyDescent="0.45">
      <c r="A30" s="26"/>
      <c r="B30" s="27"/>
      <c r="C30" s="28"/>
      <c r="D30" s="27"/>
      <c r="E30" s="29"/>
      <c r="F30" s="27"/>
      <c r="G30" s="29"/>
      <c r="H30" s="27"/>
      <c r="I30" s="29">
        <f t="shared" ref="I30:I42" si="0">SUM(C30,E30,G30)</f>
        <v>0</v>
      </c>
    </row>
    <row r="31" spans="1:16" x14ac:dyDescent="0.45">
      <c r="A31" s="26"/>
      <c r="B31" s="30"/>
      <c r="C31" s="28"/>
      <c r="D31" s="30"/>
      <c r="E31" s="29"/>
      <c r="F31" s="30"/>
      <c r="G31" s="29"/>
      <c r="H31" s="30"/>
      <c r="I31" s="29">
        <f t="shared" si="0"/>
        <v>0</v>
      </c>
    </row>
    <row r="32" spans="1:16" x14ac:dyDescent="0.45">
      <c r="A32" s="26"/>
      <c r="B32" s="30"/>
      <c r="C32" s="28"/>
      <c r="D32" s="30"/>
      <c r="E32" s="29"/>
      <c r="F32" s="30"/>
      <c r="G32" s="29"/>
      <c r="H32" s="30"/>
      <c r="I32" s="29">
        <f t="shared" si="0"/>
        <v>0</v>
      </c>
    </row>
    <row r="33" spans="1:9" x14ac:dyDescent="0.45">
      <c r="A33" s="26"/>
      <c r="B33" s="30"/>
      <c r="C33" s="28"/>
      <c r="D33" s="30"/>
      <c r="E33" s="29"/>
      <c r="F33" s="30"/>
      <c r="G33" s="29"/>
      <c r="H33" s="30"/>
      <c r="I33" s="29">
        <f t="shared" si="0"/>
        <v>0</v>
      </c>
    </row>
    <row r="34" spans="1:9" x14ac:dyDescent="0.45">
      <c r="A34" s="26"/>
      <c r="B34" s="30"/>
      <c r="C34" s="28"/>
      <c r="D34" s="30"/>
      <c r="E34" s="29"/>
      <c r="F34" s="30"/>
      <c r="G34" s="29"/>
      <c r="H34" s="30"/>
      <c r="I34" s="29">
        <f t="shared" si="0"/>
        <v>0</v>
      </c>
    </row>
    <row r="35" spans="1:9" x14ac:dyDescent="0.45">
      <c r="A35" s="26"/>
      <c r="B35" s="30"/>
      <c r="C35" s="28"/>
      <c r="D35" s="30"/>
      <c r="E35" s="29"/>
      <c r="F35" s="30"/>
      <c r="G35" s="29"/>
      <c r="H35" s="30"/>
      <c r="I35" s="29">
        <f t="shared" si="0"/>
        <v>0</v>
      </c>
    </row>
    <row r="36" spans="1:9" x14ac:dyDescent="0.45">
      <c r="A36" s="31"/>
      <c r="B36" s="30"/>
      <c r="C36" s="29"/>
      <c r="D36" s="30"/>
      <c r="E36" s="29"/>
      <c r="F36" s="30"/>
      <c r="G36" s="29"/>
      <c r="H36" s="30"/>
      <c r="I36" s="29">
        <f t="shared" si="0"/>
        <v>0</v>
      </c>
    </row>
    <row r="37" spans="1:9" x14ac:dyDescent="0.45">
      <c r="A37" s="31"/>
      <c r="B37" s="30"/>
      <c r="C37" s="29"/>
      <c r="D37" s="30"/>
      <c r="E37" s="29"/>
      <c r="F37" s="30"/>
      <c r="G37" s="29"/>
      <c r="H37" s="30"/>
      <c r="I37" s="29">
        <f t="shared" si="0"/>
        <v>0</v>
      </c>
    </row>
    <row r="38" spans="1:9" x14ac:dyDescent="0.45">
      <c r="A38" s="31"/>
      <c r="B38" s="30"/>
      <c r="C38" s="29"/>
      <c r="D38" s="30"/>
      <c r="E38" s="29"/>
      <c r="F38" s="30"/>
      <c r="G38" s="29"/>
      <c r="H38" s="30"/>
      <c r="I38" s="29">
        <f t="shared" si="0"/>
        <v>0</v>
      </c>
    </row>
    <row r="39" spans="1:9" x14ac:dyDescent="0.45">
      <c r="A39" s="31"/>
      <c r="B39" s="30"/>
      <c r="C39" s="29"/>
      <c r="D39" s="30"/>
      <c r="E39" s="29"/>
      <c r="F39" s="30"/>
      <c r="G39" s="29"/>
      <c r="H39" s="30"/>
      <c r="I39" s="29">
        <f t="shared" si="0"/>
        <v>0</v>
      </c>
    </row>
    <row r="40" spans="1:9" x14ac:dyDescent="0.45">
      <c r="A40" s="31"/>
      <c r="B40" s="30"/>
      <c r="C40" s="29"/>
      <c r="D40" s="30"/>
      <c r="E40" s="29"/>
      <c r="F40" s="30"/>
      <c r="G40" s="29"/>
      <c r="H40" s="30"/>
      <c r="I40" s="29">
        <f t="shared" si="0"/>
        <v>0</v>
      </c>
    </row>
    <row r="41" spans="1:9" x14ac:dyDescent="0.45">
      <c r="A41" s="31"/>
      <c r="B41" s="30"/>
      <c r="C41" s="29"/>
      <c r="D41" s="30"/>
      <c r="E41" s="29"/>
      <c r="F41" s="30"/>
      <c r="G41" s="29"/>
      <c r="H41" s="30"/>
      <c r="I41" s="29">
        <f t="shared" si="0"/>
        <v>0</v>
      </c>
    </row>
    <row r="42" spans="1:9" x14ac:dyDescent="0.45">
      <c r="A42" s="31"/>
      <c r="B42" s="30"/>
      <c r="C42" s="29"/>
      <c r="D42" s="30"/>
      <c r="E42" s="29"/>
      <c r="F42" s="30"/>
      <c r="G42" s="29"/>
      <c r="H42" s="30"/>
      <c r="I42" s="29">
        <f t="shared" si="0"/>
        <v>0</v>
      </c>
    </row>
    <row r="43" spans="1:9" x14ac:dyDescent="0.45">
      <c r="A43" s="32" t="s">
        <v>113</v>
      </c>
      <c r="B43" s="30"/>
      <c r="C43" s="33"/>
      <c r="D43" s="30"/>
      <c r="E43" s="33"/>
      <c r="F43" s="30"/>
      <c r="G43" s="33"/>
      <c r="H43" s="30"/>
      <c r="I43" s="34">
        <f>SUM(I30:I42)</f>
        <v>0</v>
      </c>
    </row>
    <row r="44" spans="1:9" ht="18" x14ac:dyDescent="0.55000000000000004">
      <c r="A44" s="35" t="s">
        <v>134</v>
      </c>
      <c r="B44" s="36"/>
      <c r="C44" s="37">
        <f>C28+SUM(Table126[Column2])</f>
        <v>0</v>
      </c>
      <c r="D44" s="36"/>
      <c r="E44" s="37">
        <f>E28+SUM(Table126[Column4])</f>
        <v>0</v>
      </c>
      <c r="F44" s="36"/>
      <c r="G44" s="37">
        <f>G28+SUM(Table126[Column6])</f>
        <v>0</v>
      </c>
      <c r="H44" s="36"/>
      <c r="I44" s="38">
        <f>I28+I43</f>
        <v>0</v>
      </c>
    </row>
    <row r="45" spans="1:9" ht="108.75" customHeight="1" x14ac:dyDescent="0.45">
      <c r="A45" s="144" t="s">
        <v>175</v>
      </c>
      <c r="B45" s="145"/>
      <c r="C45" s="145"/>
      <c r="D45" s="145"/>
      <c r="E45" s="145"/>
      <c r="F45" s="145"/>
      <c r="G45" s="145"/>
      <c r="H45" s="145"/>
      <c r="I45" s="146"/>
    </row>
    <row r="46" spans="1:9" ht="13.5" customHeight="1" x14ac:dyDescent="0.45">
      <c r="A46" s="114"/>
      <c r="B46" s="91"/>
      <c r="C46" s="91"/>
      <c r="D46" s="91"/>
      <c r="E46" s="92"/>
      <c r="F46"/>
      <c r="G46"/>
      <c r="H46"/>
      <c r="I46"/>
    </row>
    <row r="47" spans="1:9" x14ac:dyDescent="0.45">
      <c r="A47" s="147" t="s">
        <v>62</v>
      </c>
      <c r="B47" s="100" t="s">
        <v>42</v>
      </c>
      <c r="C47" s="101" t="s">
        <v>43</v>
      </c>
      <c r="D47" s="90" t="s">
        <v>44</v>
      </c>
      <c r="E47" s="102" t="s">
        <v>24</v>
      </c>
    </row>
    <row r="48" spans="1:9" x14ac:dyDescent="0.45">
      <c r="A48" s="148"/>
      <c r="B48" s="88" t="s">
        <v>47</v>
      </c>
      <c r="C48" s="103" t="s">
        <v>47</v>
      </c>
      <c r="D48" s="18" t="s">
        <v>47</v>
      </c>
      <c r="E48" s="89"/>
    </row>
    <row r="49" spans="1:5" x14ac:dyDescent="0.45">
      <c r="A49" s="23" t="s">
        <v>112</v>
      </c>
      <c r="B49" s="25" t="s">
        <v>48</v>
      </c>
      <c r="C49" s="25" t="s">
        <v>49</v>
      </c>
      <c r="D49" s="25" t="s">
        <v>50</v>
      </c>
      <c r="E49" s="25" t="s">
        <v>51</v>
      </c>
    </row>
    <row r="50" spans="1:5" x14ac:dyDescent="0.45">
      <c r="A50" s="26"/>
      <c r="B50" s="104"/>
      <c r="C50" s="28"/>
      <c r="D50" s="105"/>
      <c r="E50" s="29">
        <f t="shared" ref="E50:E59" si="1">SUM(B50,C50,D50)</f>
        <v>0</v>
      </c>
    </row>
    <row r="51" spans="1:5" x14ac:dyDescent="0.45">
      <c r="A51" s="26"/>
      <c r="B51" s="104"/>
      <c r="C51" s="28"/>
      <c r="D51" s="105"/>
      <c r="E51" s="29">
        <f t="shared" si="1"/>
        <v>0</v>
      </c>
    </row>
    <row r="52" spans="1:5" x14ac:dyDescent="0.45">
      <c r="A52" s="26"/>
      <c r="B52" s="104"/>
      <c r="C52" s="28"/>
      <c r="D52" s="105"/>
      <c r="E52" s="29">
        <f t="shared" si="1"/>
        <v>0</v>
      </c>
    </row>
    <row r="53" spans="1:5" x14ac:dyDescent="0.45">
      <c r="A53" s="26"/>
      <c r="B53" s="104"/>
      <c r="C53" s="28"/>
      <c r="D53" s="105"/>
      <c r="E53" s="29">
        <f t="shared" si="1"/>
        <v>0</v>
      </c>
    </row>
    <row r="54" spans="1:5" x14ac:dyDescent="0.45">
      <c r="A54" s="26"/>
      <c r="B54" s="104"/>
      <c r="C54" s="28"/>
      <c r="D54" s="105"/>
      <c r="E54" s="29">
        <f t="shared" si="1"/>
        <v>0</v>
      </c>
    </row>
    <row r="55" spans="1:5" x14ac:dyDescent="0.45">
      <c r="A55" s="31"/>
      <c r="B55" s="105"/>
      <c r="C55" s="29"/>
      <c r="D55" s="105"/>
      <c r="E55" s="29">
        <f t="shared" si="1"/>
        <v>0</v>
      </c>
    </row>
    <row r="56" spans="1:5" x14ac:dyDescent="0.45">
      <c r="A56" s="31"/>
      <c r="B56" s="105"/>
      <c r="C56" s="29"/>
      <c r="D56" s="105"/>
      <c r="E56" s="29">
        <f>SUM(B56,C56,D56)</f>
        <v>0</v>
      </c>
    </row>
    <row r="57" spans="1:5" x14ac:dyDescent="0.45">
      <c r="A57" s="31"/>
      <c r="B57" s="105"/>
      <c r="C57" s="29"/>
      <c r="D57" s="105"/>
      <c r="E57" s="29">
        <f t="shared" si="1"/>
        <v>0</v>
      </c>
    </row>
    <row r="58" spans="1:5" x14ac:dyDescent="0.45">
      <c r="A58" s="106"/>
      <c r="B58" s="107"/>
      <c r="C58" s="105"/>
      <c r="D58" s="108"/>
      <c r="E58" s="29">
        <f t="shared" si="1"/>
        <v>0</v>
      </c>
    </row>
    <row r="59" spans="1:5" x14ac:dyDescent="0.45">
      <c r="A59" s="32"/>
      <c r="B59" s="107"/>
      <c r="C59" s="107"/>
      <c r="D59" s="8"/>
      <c r="E59" s="29">
        <f t="shared" si="1"/>
        <v>0</v>
      </c>
    </row>
    <row r="60" spans="1:5" ht="99.75" x14ac:dyDescent="0.45">
      <c r="A60" s="109" t="s">
        <v>119</v>
      </c>
      <c r="B60" s="110"/>
      <c r="C60" s="107"/>
      <c r="D60" s="111"/>
      <c r="E60" s="112">
        <f>SUM(B60,C60,D60)</f>
        <v>0</v>
      </c>
    </row>
    <row r="61" spans="1:5" x14ac:dyDescent="0.45">
      <c r="A61" s="32" t="s">
        <v>118</v>
      </c>
      <c r="B61" s="8"/>
      <c r="C61" s="33"/>
      <c r="D61" s="8"/>
      <c r="E61" s="34">
        <f>SUM(E50:E60)</f>
        <v>0</v>
      </c>
    </row>
    <row r="62" spans="1:5" ht="18" x14ac:dyDescent="0.55000000000000004">
      <c r="A62" s="35" t="s">
        <v>137</v>
      </c>
      <c r="B62" s="113"/>
      <c r="C62" s="37"/>
      <c r="D62" s="105"/>
      <c r="E62" s="38">
        <f>E61</f>
        <v>0</v>
      </c>
    </row>
    <row r="63" spans="1:5" ht="23.25" x14ac:dyDescent="0.7">
      <c r="A63" s="63" t="s">
        <v>138</v>
      </c>
      <c r="B63" s="39"/>
      <c r="C63" s="39"/>
      <c r="D63" s="39"/>
      <c r="E63" s="121">
        <f>I44+E62</f>
        <v>0</v>
      </c>
    </row>
  </sheetData>
  <mergeCells count="14">
    <mergeCell ref="A47:A48"/>
    <mergeCell ref="I26:I27"/>
    <mergeCell ref="A45:I45"/>
    <mergeCell ref="A26:A27"/>
    <mergeCell ref="B26:C26"/>
    <mergeCell ref="D26:E26"/>
    <mergeCell ref="F26:G26"/>
    <mergeCell ref="H26:H27"/>
    <mergeCell ref="A1:C1"/>
    <mergeCell ref="A2:G2"/>
    <mergeCell ref="A4:G4"/>
    <mergeCell ref="A23:D23"/>
    <mergeCell ref="A24:I24"/>
    <mergeCell ref="B3:G3"/>
  </mergeCells>
  <pageMargins left="0.7" right="0.7" top="0.75" bottom="0.75"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D02D54E2-F279-4BF1-8745-5FE919EDFE7C}">
          <x14:formula1>
            <xm:f>'Drop down lists'!$D$3:$D$5</xm:f>
          </x14:formula1>
          <xm:sqref>C6:C22</xm:sqref>
        </x14:dataValidation>
        <x14:dataValidation type="list" allowBlank="1" showInputMessage="1" showErrorMessage="1" xr:uid="{5EF91CDE-596B-4BB9-819E-130FFE27B6C9}">
          <x14:formula1>
            <xm:f>'Drop down lists'!$F$3:$F$17</xm:f>
          </x14:formula1>
          <xm:sqref>A30:A42</xm:sqref>
        </x14:dataValidation>
        <x14:dataValidation type="list" allowBlank="1" showInputMessage="1" showErrorMessage="1" xr:uid="{0F516BAA-2AD8-4B9D-8B2B-45B363E8B3EF}">
          <x14:formula1>
            <xm:f>'Drop down lists'!$L$3:$L$6</xm:f>
          </x14:formula1>
          <xm:sqref>A59</xm:sqref>
        </x14:dataValidation>
        <x14:dataValidation type="list" allowBlank="1" showInputMessage="1" showErrorMessage="1" xr:uid="{3752E324-FC9E-4C18-A45D-108C2EAAB53E}">
          <x14:formula1>
            <xm:f>'Drop down lists'!$L$3:$L$7</xm:f>
          </x14:formula1>
          <xm:sqref>A49:A58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D0C1-885E-478D-AC80-78D56424ADC4}">
  <dimension ref="A1:P63"/>
  <sheetViews>
    <sheetView showGridLines="0" topLeftCell="A42" zoomScaleNormal="10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52" t="s">
        <v>149</v>
      </c>
      <c r="B1" s="153"/>
      <c r="C1" s="154"/>
    </row>
    <row r="2" spans="1:9" ht="101.25" customHeight="1" x14ac:dyDescent="0.45">
      <c r="A2" s="155" t="s">
        <v>162</v>
      </c>
      <c r="B2" s="156"/>
      <c r="C2" s="156"/>
      <c r="D2" s="156"/>
      <c r="E2" s="156"/>
      <c r="F2" s="156"/>
      <c r="G2" s="157"/>
      <c r="H2" s="76"/>
      <c r="I2" s="76"/>
    </row>
    <row r="3" spans="1:9" ht="36.75" customHeight="1" x14ac:dyDescent="0.45">
      <c r="A3" s="116" t="s">
        <v>144</v>
      </c>
      <c r="B3" s="158" t="s">
        <v>120</v>
      </c>
      <c r="C3" s="158"/>
      <c r="D3" s="158"/>
      <c r="E3" s="158"/>
      <c r="F3" s="158"/>
      <c r="G3" s="159"/>
      <c r="H3" s="76"/>
      <c r="I3" s="76"/>
    </row>
    <row r="4" spans="1:9" ht="15.75" customHeight="1" x14ac:dyDescent="0.45">
      <c r="A4" s="160" t="s">
        <v>25</v>
      </c>
      <c r="B4" s="161"/>
      <c r="C4" s="161"/>
      <c r="D4" s="161"/>
      <c r="E4" s="161"/>
      <c r="F4" s="161"/>
      <c r="G4" s="162"/>
      <c r="H4" s="76"/>
      <c r="I4" s="76"/>
    </row>
    <row r="5" spans="1:9" ht="114" x14ac:dyDescent="0.45">
      <c r="A5" s="77" t="s">
        <v>28</v>
      </c>
      <c r="B5" s="77" t="s">
        <v>29</v>
      </c>
      <c r="C5" s="78" t="s">
        <v>30</v>
      </c>
      <c r="D5" s="77" t="s">
        <v>31</v>
      </c>
      <c r="E5" s="78" t="s">
        <v>32</v>
      </c>
      <c r="F5" s="76"/>
      <c r="G5" s="76"/>
    </row>
    <row r="6" spans="1:9" x14ac:dyDescent="0.45">
      <c r="A6" s="79"/>
      <c r="B6" s="59"/>
      <c r="C6" s="59"/>
      <c r="D6" s="60"/>
      <c r="E6" s="80"/>
    </row>
    <row r="7" spans="1:9" x14ac:dyDescent="0.45">
      <c r="A7" s="79"/>
      <c r="B7" s="59"/>
      <c r="C7" s="59"/>
      <c r="D7" s="60"/>
      <c r="E7" s="83"/>
    </row>
    <row r="8" spans="1:9" x14ac:dyDescent="0.45">
      <c r="A8" s="79"/>
      <c r="B8" s="59"/>
      <c r="C8" s="59"/>
      <c r="D8" s="60"/>
      <c r="E8" s="80"/>
    </row>
    <row r="9" spans="1:9" x14ac:dyDescent="0.45">
      <c r="A9" s="79"/>
      <c r="B9" s="59"/>
      <c r="C9" s="59"/>
      <c r="D9" s="60"/>
      <c r="E9" s="80"/>
    </row>
    <row r="10" spans="1:9" x14ac:dyDescent="0.45">
      <c r="A10" s="79"/>
      <c r="B10" s="59"/>
      <c r="C10" s="59"/>
      <c r="D10" s="60"/>
      <c r="E10" s="80"/>
    </row>
    <row r="11" spans="1:9" x14ac:dyDescent="0.45">
      <c r="A11" s="79"/>
      <c r="B11" s="59"/>
      <c r="C11" s="59"/>
      <c r="D11" s="60"/>
      <c r="E11" s="80"/>
    </row>
    <row r="12" spans="1:9" x14ac:dyDescent="0.45">
      <c r="A12" s="84"/>
      <c r="B12" s="61"/>
      <c r="C12" s="61"/>
      <c r="D12" s="62"/>
      <c r="E12" s="80"/>
    </row>
    <row r="13" spans="1:9" x14ac:dyDescent="0.45">
      <c r="A13" s="84"/>
      <c r="B13" s="61"/>
      <c r="C13" s="61"/>
      <c r="D13" s="62"/>
      <c r="E13" s="80"/>
    </row>
    <row r="14" spans="1:9" x14ac:dyDescent="0.45">
      <c r="A14" s="84"/>
      <c r="B14" s="61"/>
      <c r="C14" s="61"/>
      <c r="D14" s="62"/>
      <c r="E14" s="80"/>
    </row>
    <row r="15" spans="1:9" x14ac:dyDescent="0.45">
      <c r="A15" s="84"/>
      <c r="B15" s="61"/>
      <c r="C15" s="61"/>
      <c r="D15" s="62"/>
      <c r="E15" s="80"/>
    </row>
    <row r="16" spans="1:9" x14ac:dyDescent="0.45">
      <c r="A16" s="84"/>
      <c r="B16" s="61"/>
      <c r="C16" s="61"/>
      <c r="D16" s="62"/>
      <c r="E16" s="80"/>
    </row>
    <row r="17" spans="1:16" x14ac:dyDescent="0.45">
      <c r="A17" s="84"/>
      <c r="B17" s="61"/>
      <c r="C17" s="61"/>
      <c r="D17" s="62"/>
      <c r="E17" s="80"/>
    </row>
    <row r="18" spans="1:16" x14ac:dyDescent="0.45">
      <c r="A18" s="84"/>
      <c r="B18" s="61"/>
      <c r="C18" s="61"/>
      <c r="D18" s="62"/>
      <c r="E18" s="80"/>
    </row>
    <row r="19" spans="1:16" x14ac:dyDescent="0.45">
      <c r="A19" s="84"/>
      <c r="B19" s="61"/>
      <c r="C19" s="61"/>
      <c r="D19" s="62"/>
      <c r="E19" s="80"/>
    </row>
    <row r="20" spans="1:16" x14ac:dyDescent="0.45">
      <c r="A20" s="84"/>
      <c r="B20" s="61"/>
      <c r="C20" s="61"/>
      <c r="D20" s="62"/>
      <c r="E20" s="80"/>
    </row>
    <row r="21" spans="1:16" x14ac:dyDescent="0.45">
      <c r="A21" s="84"/>
      <c r="B21" s="61"/>
      <c r="C21" s="61"/>
      <c r="D21" s="62"/>
      <c r="E21" s="80"/>
    </row>
    <row r="22" spans="1:16" x14ac:dyDescent="0.45">
      <c r="A22" s="85" t="s">
        <v>40</v>
      </c>
      <c r="B22" s="86"/>
      <c r="C22" s="86"/>
      <c r="D22" s="87"/>
      <c r="E22" s="86"/>
    </row>
    <row r="23" spans="1:16" x14ac:dyDescent="0.45">
      <c r="A23" s="164" t="s">
        <v>41</v>
      </c>
      <c r="B23" s="164"/>
      <c r="C23" s="164"/>
      <c r="D23" s="164"/>
      <c r="E23" s="10">
        <f>SUM(D6:D22)</f>
        <v>0</v>
      </c>
      <c r="F23" s="81"/>
      <c r="G23" s="82"/>
    </row>
    <row r="24" spans="1:16" ht="105.75" customHeight="1" x14ac:dyDescent="0.45">
      <c r="A24" s="144" t="s">
        <v>174</v>
      </c>
      <c r="B24" s="145"/>
      <c r="C24" s="145"/>
      <c r="D24" s="145"/>
      <c r="E24" s="145"/>
      <c r="F24" s="145"/>
      <c r="G24" s="145"/>
      <c r="H24" s="145"/>
      <c r="I24" s="151"/>
      <c r="P24" s="58"/>
    </row>
    <row r="26" spans="1:16" ht="21" customHeight="1" x14ac:dyDescent="0.45">
      <c r="A26" s="137" t="s">
        <v>100</v>
      </c>
      <c r="B26" s="149" t="s">
        <v>42</v>
      </c>
      <c r="C26" s="150"/>
      <c r="D26" s="149" t="s">
        <v>43</v>
      </c>
      <c r="E26" s="150"/>
      <c r="F26" s="149" t="s">
        <v>44</v>
      </c>
      <c r="G26" s="150"/>
      <c r="H26" s="139" t="s">
        <v>45</v>
      </c>
      <c r="I26" s="141" t="s">
        <v>24</v>
      </c>
    </row>
    <row r="27" spans="1:16" x14ac:dyDescent="0.45">
      <c r="A27" s="138"/>
      <c r="B27" s="18" t="s">
        <v>46</v>
      </c>
      <c r="C27" s="18" t="s">
        <v>47</v>
      </c>
      <c r="D27" s="18" t="s">
        <v>46</v>
      </c>
      <c r="E27" s="18" t="s">
        <v>47</v>
      </c>
      <c r="F27" s="18" t="s">
        <v>46</v>
      </c>
      <c r="G27" s="18" t="s">
        <v>47</v>
      </c>
      <c r="H27" s="140"/>
      <c r="I27" s="142"/>
    </row>
    <row r="28" spans="1:16" x14ac:dyDescent="0.45">
      <c r="A28" s="20" t="s">
        <v>25</v>
      </c>
      <c r="B28" s="6"/>
      <c r="C28" s="21"/>
      <c r="D28" s="7"/>
      <c r="E28" s="22"/>
      <c r="F28" s="7"/>
      <c r="G28" s="22"/>
      <c r="H28" s="19">
        <f>SUM(B28,D28,F28)</f>
        <v>0</v>
      </c>
      <c r="I28" s="8">
        <f>SUM(C28,E28,G28)</f>
        <v>0</v>
      </c>
    </row>
    <row r="29" spans="1:16" x14ac:dyDescent="0.45">
      <c r="A29" s="23" t="s">
        <v>112</v>
      </c>
      <c r="B29" s="24" t="s">
        <v>48</v>
      </c>
      <c r="C29" s="25" t="s">
        <v>49</v>
      </c>
      <c r="D29" s="25" t="s">
        <v>50</v>
      </c>
      <c r="E29" s="25" t="s">
        <v>51</v>
      </c>
      <c r="F29" s="25" t="s">
        <v>52</v>
      </c>
      <c r="G29" s="25" t="s">
        <v>53</v>
      </c>
      <c r="H29" s="25" t="s">
        <v>54</v>
      </c>
      <c r="I29" s="24" t="s">
        <v>55</v>
      </c>
    </row>
    <row r="30" spans="1:16" x14ac:dyDescent="0.45">
      <c r="A30" s="26"/>
      <c r="B30" s="27"/>
      <c r="C30" s="28"/>
      <c r="D30" s="27"/>
      <c r="E30" s="29"/>
      <c r="F30" s="27"/>
      <c r="G30" s="29"/>
      <c r="H30" s="27"/>
      <c r="I30" s="29">
        <f t="shared" ref="I30:I42" si="0">SUM(C30,E30,G30)</f>
        <v>0</v>
      </c>
    </row>
    <row r="31" spans="1:16" x14ac:dyDescent="0.45">
      <c r="A31" s="26"/>
      <c r="B31" s="30"/>
      <c r="C31" s="28"/>
      <c r="D31" s="30"/>
      <c r="E31" s="29"/>
      <c r="F31" s="30"/>
      <c r="G31" s="29"/>
      <c r="H31" s="30"/>
      <c r="I31" s="29">
        <f t="shared" si="0"/>
        <v>0</v>
      </c>
    </row>
    <row r="32" spans="1:16" x14ac:dyDescent="0.45">
      <c r="A32" s="26"/>
      <c r="B32" s="30"/>
      <c r="C32" s="28"/>
      <c r="D32" s="30"/>
      <c r="E32" s="29"/>
      <c r="F32" s="30"/>
      <c r="G32" s="29"/>
      <c r="H32" s="30"/>
      <c r="I32" s="29">
        <f t="shared" si="0"/>
        <v>0</v>
      </c>
    </row>
    <row r="33" spans="1:9" x14ac:dyDescent="0.45">
      <c r="A33" s="26"/>
      <c r="B33" s="30"/>
      <c r="C33" s="28"/>
      <c r="D33" s="30"/>
      <c r="E33" s="29"/>
      <c r="F33" s="30"/>
      <c r="G33" s="29"/>
      <c r="H33" s="30"/>
      <c r="I33" s="29">
        <f t="shared" si="0"/>
        <v>0</v>
      </c>
    </row>
    <row r="34" spans="1:9" x14ac:dyDescent="0.45">
      <c r="A34" s="26"/>
      <c r="B34" s="30"/>
      <c r="C34" s="28"/>
      <c r="D34" s="30"/>
      <c r="E34" s="29"/>
      <c r="F34" s="30"/>
      <c r="G34" s="29"/>
      <c r="H34" s="30"/>
      <c r="I34" s="29">
        <f t="shared" si="0"/>
        <v>0</v>
      </c>
    </row>
    <row r="35" spans="1:9" x14ac:dyDescent="0.45">
      <c r="A35" s="26"/>
      <c r="B35" s="30"/>
      <c r="C35" s="28"/>
      <c r="D35" s="30"/>
      <c r="E35" s="29"/>
      <c r="F35" s="30"/>
      <c r="G35" s="29"/>
      <c r="H35" s="30"/>
      <c r="I35" s="29">
        <f t="shared" si="0"/>
        <v>0</v>
      </c>
    </row>
    <row r="36" spans="1:9" x14ac:dyDescent="0.45">
      <c r="A36" s="31"/>
      <c r="B36" s="30"/>
      <c r="C36" s="29"/>
      <c r="D36" s="30"/>
      <c r="E36" s="29"/>
      <c r="F36" s="30"/>
      <c r="G36" s="29"/>
      <c r="H36" s="30"/>
      <c r="I36" s="29">
        <f t="shared" si="0"/>
        <v>0</v>
      </c>
    </row>
    <row r="37" spans="1:9" x14ac:dyDescent="0.45">
      <c r="A37" s="31"/>
      <c r="B37" s="30"/>
      <c r="C37" s="29"/>
      <c r="D37" s="30"/>
      <c r="E37" s="29"/>
      <c r="F37" s="30"/>
      <c r="G37" s="29"/>
      <c r="H37" s="30"/>
      <c r="I37" s="29">
        <f t="shared" si="0"/>
        <v>0</v>
      </c>
    </row>
    <row r="38" spans="1:9" x14ac:dyDescent="0.45">
      <c r="A38" s="31"/>
      <c r="B38" s="30"/>
      <c r="C38" s="29"/>
      <c r="D38" s="30"/>
      <c r="E38" s="29"/>
      <c r="F38" s="30"/>
      <c r="G38" s="29"/>
      <c r="H38" s="30"/>
      <c r="I38" s="29">
        <f t="shared" si="0"/>
        <v>0</v>
      </c>
    </row>
    <row r="39" spans="1:9" x14ac:dyDescent="0.45">
      <c r="A39" s="31"/>
      <c r="B39" s="30"/>
      <c r="C39" s="29"/>
      <c r="D39" s="30"/>
      <c r="E39" s="29"/>
      <c r="F39" s="30"/>
      <c r="G39" s="29"/>
      <c r="H39" s="30"/>
      <c r="I39" s="29">
        <f t="shared" si="0"/>
        <v>0</v>
      </c>
    </row>
    <row r="40" spans="1:9" x14ac:dyDescent="0.45">
      <c r="A40" s="31"/>
      <c r="B40" s="30"/>
      <c r="C40" s="29"/>
      <c r="D40" s="30"/>
      <c r="E40" s="29"/>
      <c r="F40" s="30"/>
      <c r="G40" s="29"/>
      <c r="H40" s="30"/>
      <c r="I40" s="29">
        <f t="shared" si="0"/>
        <v>0</v>
      </c>
    </row>
    <row r="41" spans="1:9" x14ac:dyDescent="0.45">
      <c r="A41" s="31"/>
      <c r="B41" s="30"/>
      <c r="C41" s="29"/>
      <c r="D41" s="30"/>
      <c r="E41" s="29"/>
      <c r="F41" s="30"/>
      <c r="G41" s="29"/>
      <c r="H41" s="30"/>
      <c r="I41" s="29">
        <f t="shared" si="0"/>
        <v>0</v>
      </c>
    </row>
    <row r="42" spans="1:9" x14ac:dyDescent="0.45">
      <c r="A42" s="31"/>
      <c r="B42" s="30"/>
      <c r="C42" s="29"/>
      <c r="D42" s="30"/>
      <c r="E42" s="29"/>
      <c r="F42" s="30"/>
      <c r="G42" s="29"/>
      <c r="H42" s="30"/>
      <c r="I42" s="29">
        <f t="shared" si="0"/>
        <v>0</v>
      </c>
    </row>
    <row r="43" spans="1:9" x14ac:dyDescent="0.45">
      <c r="A43" s="32" t="s">
        <v>113</v>
      </c>
      <c r="B43" s="30"/>
      <c r="C43" s="33"/>
      <c r="D43" s="30"/>
      <c r="E43" s="33"/>
      <c r="F43" s="30"/>
      <c r="G43" s="33"/>
      <c r="H43" s="30"/>
      <c r="I43" s="34">
        <f>SUM(I30:I42)</f>
        <v>0</v>
      </c>
    </row>
    <row r="44" spans="1:9" ht="18" x14ac:dyDescent="0.55000000000000004">
      <c r="A44" s="35" t="s">
        <v>135</v>
      </c>
      <c r="B44" s="36"/>
      <c r="C44" s="37">
        <f>C28+SUM(Table12610[Column2])</f>
        <v>0</v>
      </c>
      <c r="D44" s="36"/>
      <c r="E44" s="37">
        <f>E28+SUM(Table12610[Column4])</f>
        <v>0</v>
      </c>
      <c r="F44" s="36"/>
      <c r="G44" s="37">
        <f>G28+SUM(Table12610[Column6])</f>
        <v>0</v>
      </c>
      <c r="H44" s="36"/>
      <c r="I44" s="38">
        <f>I28+I43</f>
        <v>0</v>
      </c>
    </row>
    <row r="45" spans="1:9" ht="108.75" customHeight="1" x14ac:dyDescent="0.45">
      <c r="A45" s="144" t="s">
        <v>175</v>
      </c>
      <c r="B45" s="145"/>
      <c r="C45" s="145"/>
      <c r="D45" s="145"/>
      <c r="E45" s="145"/>
      <c r="F45" s="145"/>
      <c r="G45" s="145"/>
      <c r="H45" s="145"/>
      <c r="I45" s="146"/>
    </row>
    <row r="46" spans="1:9" x14ac:dyDescent="0.45">
      <c r="B46"/>
      <c r="C46"/>
      <c r="D46"/>
      <c r="E46"/>
      <c r="F46"/>
      <c r="G46"/>
      <c r="H46"/>
      <c r="I46"/>
    </row>
    <row r="47" spans="1:9" x14ac:dyDescent="0.45">
      <c r="A47" s="147" t="s">
        <v>62</v>
      </c>
      <c r="B47" s="100" t="s">
        <v>42</v>
      </c>
      <c r="C47" s="101" t="s">
        <v>43</v>
      </c>
      <c r="D47" s="90" t="s">
        <v>44</v>
      </c>
      <c r="E47" s="102" t="s">
        <v>24</v>
      </c>
    </row>
    <row r="48" spans="1:9" x14ac:dyDescent="0.45">
      <c r="A48" s="148"/>
      <c r="B48" s="88" t="s">
        <v>47</v>
      </c>
      <c r="C48" s="103" t="s">
        <v>47</v>
      </c>
      <c r="D48" s="18" t="s">
        <v>47</v>
      </c>
      <c r="E48" s="89"/>
    </row>
    <row r="49" spans="1:5" x14ac:dyDescent="0.45">
      <c r="A49" s="23" t="s">
        <v>112</v>
      </c>
      <c r="B49" s="25" t="s">
        <v>48</v>
      </c>
      <c r="C49" s="25" t="s">
        <v>49</v>
      </c>
      <c r="D49" s="25" t="s">
        <v>50</v>
      </c>
      <c r="E49" s="25" t="s">
        <v>51</v>
      </c>
    </row>
    <row r="50" spans="1:5" x14ac:dyDescent="0.45">
      <c r="A50" s="26"/>
      <c r="B50" s="104"/>
      <c r="C50" s="28"/>
      <c r="D50" s="105"/>
      <c r="E50" s="29">
        <f t="shared" ref="E50:E59" si="1">SUM(B50,C50,D50)</f>
        <v>0</v>
      </c>
    </row>
    <row r="51" spans="1:5" x14ac:dyDescent="0.45">
      <c r="A51" s="26"/>
      <c r="B51" s="104"/>
      <c r="C51" s="28"/>
      <c r="D51" s="105"/>
      <c r="E51" s="29">
        <f t="shared" si="1"/>
        <v>0</v>
      </c>
    </row>
    <row r="52" spans="1:5" x14ac:dyDescent="0.45">
      <c r="A52" s="26"/>
      <c r="B52" s="104"/>
      <c r="C52" s="28"/>
      <c r="D52" s="105"/>
      <c r="E52" s="29">
        <f t="shared" si="1"/>
        <v>0</v>
      </c>
    </row>
    <row r="53" spans="1:5" x14ac:dyDescent="0.45">
      <c r="A53" s="26"/>
      <c r="B53" s="104"/>
      <c r="C53" s="28"/>
      <c r="D53" s="105"/>
      <c r="E53" s="29">
        <f t="shared" si="1"/>
        <v>0</v>
      </c>
    </row>
    <row r="54" spans="1:5" x14ac:dyDescent="0.45">
      <c r="A54" s="26"/>
      <c r="B54" s="104"/>
      <c r="C54" s="28"/>
      <c r="D54" s="105"/>
      <c r="E54" s="29">
        <f t="shared" si="1"/>
        <v>0</v>
      </c>
    </row>
    <row r="55" spans="1:5" x14ac:dyDescent="0.45">
      <c r="A55" s="31"/>
      <c r="B55" s="105"/>
      <c r="C55" s="29"/>
      <c r="D55" s="105"/>
      <c r="E55" s="29">
        <f t="shared" si="1"/>
        <v>0</v>
      </c>
    </row>
    <row r="56" spans="1:5" x14ac:dyDescent="0.45">
      <c r="A56" s="31"/>
      <c r="B56" s="105"/>
      <c r="C56" s="29"/>
      <c r="D56" s="105"/>
      <c r="E56" s="29">
        <f>SUM(B56,C56,D56)</f>
        <v>0</v>
      </c>
    </row>
    <row r="57" spans="1:5" x14ac:dyDescent="0.45">
      <c r="A57" s="31"/>
      <c r="B57" s="105"/>
      <c r="C57" s="29"/>
      <c r="D57" s="105"/>
      <c r="E57" s="29">
        <f t="shared" si="1"/>
        <v>0</v>
      </c>
    </row>
    <row r="58" spans="1:5" x14ac:dyDescent="0.45">
      <c r="A58" s="106"/>
      <c r="B58" s="107"/>
      <c r="C58" s="105"/>
      <c r="D58" s="108"/>
      <c r="E58" s="29">
        <f t="shared" si="1"/>
        <v>0</v>
      </c>
    </row>
    <row r="59" spans="1:5" x14ac:dyDescent="0.45">
      <c r="A59" s="32"/>
      <c r="B59" s="107"/>
      <c r="C59" s="107"/>
      <c r="D59" s="8"/>
      <c r="E59" s="29">
        <f t="shared" si="1"/>
        <v>0</v>
      </c>
    </row>
    <row r="60" spans="1:5" ht="110.25" customHeight="1" x14ac:dyDescent="0.45">
      <c r="A60" s="109" t="s">
        <v>168</v>
      </c>
      <c r="B60" s="110"/>
      <c r="C60" s="107"/>
      <c r="D60" s="111"/>
      <c r="E60" s="112">
        <f>SUM(B60,C60,D60)</f>
        <v>0</v>
      </c>
    </row>
    <row r="61" spans="1:5" x14ac:dyDescent="0.45">
      <c r="A61" s="32" t="s">
        <v>118</v>
      </c>
      <c r="B61" s="8"/>
      <c r="C61" s="33"/>
      <c r="D61" s="8"/>
      <c r="E61" s="34">
        <f>SUM(E50:E60)</f>
        <v>0</v>
      </c>
    </row>
    <row r="62" spans="1:5" ht="18" x14ac:dyDescent="0.55000000000000004">
      <c r="A62" s="35" t="s">
        <v>139</v>
      </c>
      <c r="B62" s="113"/>
      <c r="C62" s="37"/>
      <c r="D62" s="105"/>
      <c r="E62" s="38">
        <f>E61</f>
        <v>0</v>
      </c>
    </row>
    <row r="63" spans="1:5" ht="23.25" x14ac:dyDescent="0.7">
      <c r="A63" s="63" t="s">
        <v>140</v>
      </c>
      <c r="B63" s="39"/>
      <c r="C63" s="39"/>
      <c r="D63" s="39"/>
      <c r="E63" s="121">
        <f>I44+E62</f>
        <v>0</v>
      </c>
    </row>
  </sheetData>
  <mergeCells count="14">
    <mergeCell ref="A47:A48"/>
    <mergeCell ref="I26:I27"/>
    <mergeCell ref="A45:I45"/>
    <mergeCell ref="A26:A27"/>
    <mergeCell ref="B26:C26"/>
    <mergeCell ref="D26:E26"/>
    <mergeCell ref="F26:G26"/>
    <mergeCell ref="H26:H27"/>
    <mergeCell ref="A1:C1"/>
    <mergeCell ref="A2:G2"/>
    <mergeCell ref="A23:D23"/>
    <mergeCell ref="A24:I24"/>
    <mergeCell ref="B3:G3"/>
    <mergeCell ref="A4:G4"/>
  </mergeCells>
  <pageMargins left="0.7" right="0.7" top="0.75" bottom="0.75"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B98A1512-70AC-4DF0-9F63-F4DBF66959F3}">
          <x14:formula1>
            <xm:f>'Drop down lists'!$F$3:$F$17</xm:f>
          </x14:formula1>
          <xm:sqref>A30:A42</xm:sqref>
        </x14:dataValidation>
        <x14:dataValidation type="list" allowBlank="1" showInputMessage="1" showErrorMessage="1" xr:uid="{20A4C3AB-A88D-4CC9-BC5F-96D196566991}">
          <x14:formula1>
            <xm:f>'Drop down lists'!$D$3:$D$5</xm:f>
          </x14:formula1>
          <xm:sqref>C6:C22</xm:sqref>
        </x14:dataValidation>
        <x14:dataValidation type="list" allowBlank="1" showInputMessage="1" showErrorMessage="1" xr:uid="{8AA6E29D-2E1E-44DE-9AC7-FF5138713436}">
          <x14:formula1>
            <xm:f>'Drop down lists'!$L$3:$L$6</xm:f>
          </x14:formula1>
          <xm:sqref>A59</xm:sqref>
        </x14:dataValidation>
        <x14:dataValidation type="list" allowBlank="1" showInputMessage="1" showErrorMessage="1" xr:uid="{63A56282-A04C-4F7A-AE7A-8933B9DB68F7}">
          <x14:formula1>
            <xm:f>'Drop down lists'!$L$3:$L$7</xm:f>
          </x14:formula1>
          <xm:sqref>A49:A58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5D566-F6E4-4634-BC6C-50E87185B0AC}">
  <dimension ref="A1:P63"/>
  <sheetViews>
    <sheetView showGridLines="0" tabSelected="1" topLeftCell="A20" zoomScaleNormal="100" workbookViewId="0">
      <selection activeCell="A24" sqref="A24:I24"/>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52" t="s">
        <v>150</v>
      </c>
      <c r="B1" s="153"/>
      <c r="C1" s="154"/>
    </row>
    <row r="2" spans="1:9" ht="101.25" customHeight="1" x14ac:dyDescent="0.45">
      <c r="A2" s="155" t="s">
        <v>163</v>
      </c>
      <c r="B2" s="156"/>
      <c r="C2" s="156"/>
      <c r="D2" s="156"/>
      <c r="E2" s="156"/>
      <c r="F2" s="156"/>
      <c r="G2" s="157"/>
      <c r="H2" s="76"/>
      <c r="I2" s="76"/>
    </row>
    <row r="3" spans="1:9" ht="40.5" customHeight="1" x14ac:dyDescent="0.45">
      <c r="A3" s="116" t="s">
        <v>145</v>
      </c>
      <c r="B3" s="158" t="s">
        <v>120</v>
      </c>
      <c r="C3" s="158"/>
      <c r="D3" s="158"/>
      <c r="E3" s="158"/>
      <c r="F3" s="158"/>
      <c r="G3" s="159"/>
      <c r="H3" s="76"/>
      <c r="I3" s="76"/>
    </row>
    <row r="4" spans="1:9" x14ac:dyDescent="0.45">
      <c r="A4" s="160" t="s">
        <v>25</v>
      </c>
      <c r="B4" s="161"/>
      <c r="C4" s="161"/>
      <c r="D4" s="161"/>
      <c r="E4" s="161"/>
      <c r="F4" s="161"/>
      <c r="G4" s="162"/>
      <c r="H4" s="76"/>
      <c r="I4" s="76"/>
    </row>
    <row r="5" spans="1:9" ht="114" x14ac:dyDescent="0.45">
      <c r="A5" s="77" t="s">
        <v>28</v>
      </c>
      <c r="B5" s="77" t="s">
        <v>29</v>
      </c>
      <c r="C5" s="78" t="s">
        <v>30</v>
      </c>
      <c r="D5" s="77" t="s">
        <v>31</v>
      </c>
      <c r="E5" s="78" t="s">
        <v>32</v>
      </c>
      <c r="F5" s="76"/>
      <c r="G5" s="76"/>
    </row>
    <row r="6" spans="1:9" x14ac:dyDescent="0.45">
      <c r="A6" s="79"/>
      <c r="B6" s="59"/>
      <c r="C6" s="59"/>
      <c r="D6" s="60"/>
      <c r="E6" s="80"/>
    </row>
    <row r="7" spans="1:9" x14ac:dyDescent="0.45">
      <c r="A7" s="79"/>
      <c r="B7" s="59"/>
      <c r="C7" s="59"/>
      <c r="D7" s="60"/>
      <c r="E7" s="83"/>
    </row>
    <row r="8" spans="1:9" x14ac:dyDescent="0.45">
      <c r="A8" s="79"/>
      <c r="B8" s="59"/>
      <c r="C8" s="59"/>
      <c r="D8" s="60"/>
      <c r="E8" s="80"/>
    </row>
    <row r="9" spans="1:9" x14ac:dyDescent="0.45">
      <c r="A9" s="79"/>
      <c r="B9" s="59"/>
      <c r="C9" s="59"/>
      <c r="D9" s="60"/>
      <c r="E9" s="80"/>
    </row>
    <row r="10" spans="1:9" x14ac:dyDescent="0.45">
      <c r="A10" s="79"/>
      <c r="B10" s="59"/>
      <c r="C10" s="59"/>
      <c r="D10" s="60"/>
      <c r="E10" s="80"/>
    </row>
    <row r="11" spans="1:9" x14ac:dyDescent="0.45">
      <c r="A11" s="79"/>
      <c r="B11" s="59"/>
      <c r="C11" s="59"/>
      <c r="D11" s="60"/>
      <c r="E11" s="80"/>
    </row>
    <row r="12" spans="1:9" x14ac:dyDescent="0.45">
      <c r="A12" s="84"/>
      <c r="B12" s="61"/>
      <c r="C12" s="61"/>
      <c r="D12" s="62"/>
      <c r="E12" s="80"/>
    </row>
    <row r="13" spans="1:9" x14ac:dyDescent="0.45">
      <c r="A13" s="84"/>
      <c r="B13" s="61"/>
      <c r="C13" s="61"/>
      <c r="D13" s="62"/>
      <c r="E13" s="80"/>
    </row>
    <row r="14" spans="1:9" x14ac:dyDescent="0.45">
      <c r="A14" s="84"/>
      <c r="B14" s="61"/>
      <c r="C14" s="61"/>
      <c r="D14" s="62"/>
      <c r="E14" s="80"/>
    </row>
    <row r="15" spans="1:9" x14ac:dyDescent="0.45">
      <c r="A15" s="84"/>
      <c r="B15" s="61"/>
      <c r="C15" s="61"/>
      <c r="D15" s="62"/>
      <c r="E15" s="80"/>
    </row>
    <row r="16" spans="1:9" x14ac:dyDescent="0.45">
      <c r="A16" s="84"/>
      <c r="B16" s="61"/>
      <c r="C16" s="61"/>
      <c r="D16" s="62"/>
      <c r="E16" s="80"/>
    </row>
    <row r="17" spans="1:16" x14ac:dyDescent="0.45">
      <c r="A17" s="84"/>
      <c r="B17" s="61"/>
      <c r="C17" s="61"/>
      <c r="D17" s="62"/>
      <c r="E17" s="80"/>
    </row>
    <row r="18" spans="1:16" x14ac:dyDescent="0.45">
      <c r="A18" s="84"/>
      <c r="B18" s="61"/>
      <c r="C18" s="61"/>
      <c r="D18" s="62"/>
      <c r="E18" s="80"/>
    </row>
    <row r="19" spans="1:16" x14ac:dyDescent="0.45">
      <c r="A19" s="84"/>
      <c r="B19" s="61"/>
      <c r="C19" s="61"/>
      <c r="D19" s="62"/>
      <c r="E19" s="80"/>
    </row>
    <row r="20" spans="1:16" x14ac:dyDescent="0.45">
      <c r="A20" s="84"/>
      <c r="B20" s="61"/>
      <c r="C20" s="61"/>
      <c r="D20" s="62"/>
      <c r="E20" s="80"/>
    </row>
    <row r="21" spans="1:16" x14ac:dyDescent="0.45">
      <c r="A21" s="84"/>
      <c r="B21" s="61"/>
      <c r="C21" s="61"/>
      <c r="D21" s="62"/>
      <c r="E21" s="80"/>
    </row>
    <row r="22" spans="1:16" x14ac:dyDescent="0.45">
      <c r="A22" s="85" t="s">
        <v>40</v>
      </c>
      <c r="B22" s="86"/>
      <c r="C22" s="86"/>
      <c r="D22" s="87"/>
      <c r="E22" s="86"/>
    </row>
    <row r="23" spans="1:16" x14ac:dyDescent="0.45">
      <c r="A23" s="164" t="s">
        <v>41</v>
      </c>
      <c r="B23" s="164"/>
      <c r="C23" s="164"/>
      <c r="D23" s="164"/>
      <c r="E23" s="10">
        <f>SUM(D6:D22)</f>
        <v>0</v>
      </c>
      <c r="F23" s="81"/>
      <c r="G23" s="82"/>
    </row>
    <row r="24" spans="1:16" ht="105.75" customHeight="1" x14ac:dyDescent="0.45">
      <c r="A24" s="144" t="s">
        <v>174</v>
      </c>
      <c r="B24" s="145"/>
      <c r="C24" s="145"/>
      <c r="D24" s="145"/>
      <c r="E24" s="145"/>
      <c r="F24" s="145"/>
      <c r="G24" s="145"/>
      <c r="H24" s="145"/>
      <c r="I24" s="151"/>
      <c r="P24" s="58"/>
    </row>
    <row r="26" spans="1:16" ht="21" customHeight="1" x14ac:dyDescent="0.45">
      <c r="A26" s="137" t="s">
        <v>100</v>
      </c>
      <c r="B26" s="149" t="s">
        <v>42</v>
      </c>
      <c r="C26" s="150"/>
      <c r="D26" s="149" t="s">
        <v>43</v>
      </c>
      <c r="E26" s="150"/>
      <c r="F26" s="149" t="s">
        <v>44</v>
      </c>
      <c r="G26" s="150"/>
      <c r="H26" s="139" t="s">
        <v>45</v>
      </c>
      <c r="I26" s="141" t="s">
        <v>24</v>
      </c>
    </row>
    <row r="27" spans="1:16" x14ac:dyDescent="0.45">
      <c r="A27" s="138"/>
      <c r="B27" s="18" t="s">
        <v>46</v>
      </c>
      <c r="C27" s="18" t="s">
        <v>47</v>
      </c>
      <c r="D27" s="18" t="s">
        <v>46</v>
      </c>
      <c r="E27" s="18" t="s">
        <v>47</v>
      </c>
      <c r="F27" s="18" t="s">
        <v>46</v>
      </c>
      <c r="G27" s="18" t="s">
        <v>47</v>
      </c>
      <c r="H27" s="140"/>
      <c r="I27" s="142"/>
    </row>
    <row r="28" spans="1:16" x14ac:dyDescent="0.45">
      <c r="A28" s="20" t="s">
        <v>25</v>
      </c>
      <c r="B28" s="6"/>
      <c r="C28" s="21"/>
      <c r="D28" s="7"/>
      <c r="E28" s="22"/>
      <c r="F28" s="7"/>
      <c r="G28" s="22"/>
      <c r="H28" s="19">
        <f>SUM(B28,D28,F28)</f>
        <v>0</v>
      </c>
      <c r="I28" s="8">
        <f>SUM(C28,E28,G28)</f>
        <v>0</v>
      </c>
    </row>
    <row r="29" spans="1:16" x14ac:dyDescent="0.45">
      <c r="A29" s="23" t="s">
        <v>112</v>
      </c>
      <c r="B29" s="24" t="s">
        <v>48</v>
      </c>
      <c r="C29" s="25" t="s">
        <v>49</v>
      </c>
      <c r="D29" s="25" t="s">
        <v>50</v>
      </c>
      <c r="E29" s="25" t="s">
        <v>51</v>
      </c>
      <c r="F29" s="25" t="s">
        <v>52</v>
      </c>
      <c r="G29" s="25" t="s">
        <v>53</v>
      </c>
      <c r="H29" s="25" t="s">
        <v>54</v>
      </c>
      <c r="I29" s="24" t="s">
        <v>55</v>
      </c>
    </row>
    <row r="30" spans="1:16" x14ac:dyDescent="0.45">
      <c r="A30" s="26"/>
      <c r="B30" s="27"/>
      <c r="C30" s="28"/>
      <c r="D30" s="27"/>
      <c r="E30" s="29"/>
      <c r="F30" s="27"/>
      <c r="G30" s="29"/>
      <c r="H30" s="27"/>
      <c r="I30" s="29">
        <f t="shared" ref="I30:I42" si="0">SUM(C30,E30,G30)</f>
        <v>0</v>
      </c>
    </row>
    <row r="31" spans="1:16" x14ac:dyDescent="0.45">
      <c r="A31" s="26"/>
      <c r="B31" s="30"/>
      <c r="C31" s="28"/>
      <c r="D31" s="30"/>
      <c r="E31" s="29"/>
      <c r="F31" s="30"/>
      <c r="G31" s="29"/>
      <c r="H31" s="30"/>
      <c r="I31" s="29">
        <f t="shared" si="0"/>
        <v>0</v>
      </c>
    </row>
    <row r="32" spans="1:16" x14ac:dyDescent="0.45">
      <c r="A32" s="26"/>
      <c r="B32" s="30"/>
      <c r="C32" s="28"/>
      <c r="D32" s="30"/>
      <c r="E32" s="29"/>
      <c r="F32" s="30"/>
      <c r="G32" s="29"/>
      <c r="H32" s="30"/>
      <c r="I32" s="29">
        <f t="shared" si="0"/>
        <v>0</v>
      </c>
    </row>
    <row r="33" spans="1:9" x14ac:dyDescent="0.45">
      <c r="A33" s="26"/>
      <c r="B33" s="30"/>
      <c r="C33" s="28"/>
      <c r="D33" s="30"/>
      <c r="E33" s="29"/>
      <c r="F33" s="30"/>
      <c r="G33" s="29"/>
      <c r="H33" s="30"/>
      <c r="I33" s="29">
        <f t="shared" si="0"/>
        <v>0</v>
      </c>
    </row>
    <row r="34" spans="1:9" x14ac:dyDescent="0.45">
      <c r="A34" s="26"/>
      <c r="B34" s="30"/>
      <c r="C34" s="28"/>
      <c r="D34" s="30"/>
      <c r="E34" s="29"/>
      <c r="F34" s="30"/>
      <c r="G34" s="29"/>
      <c r="H34" s="30"/>
      <c r="I34" s="29">
        <f t="shared" si="0"/>
        <v>0</v>
      </c>
    </row>
    <row r="35" spans="1:9" x14ac:dyDescent="0.45">
      <c r="A35" s="26"/>
      <c r="B35" s="30"/>
      <c r="C35" s="28"/>
      <c r="D35" s="30"/>
      <c r="E35" s="29"/>
      <c r="F35" s="30"/>
      <c r="G35" s="29"/>
      <c r="H35" s="30"/>
      <c r="I35" s="29">
        <f t="shared" si="0"/>
        <v>0</v>
      </c>
    </row>
    <row r="36" spans="1:9" x14ac:dyDescent="0.45">
      <c r="A36" s="31"/>
      <c r="B36" s="30"/>
      <c r="C36" s="29"/>
      <c r="D36" s="30"/>
      <c r="E36" s="29"/>
      <c r="F36" s="30"/>
      <c r="G36" s="29"/>
      <c r="H36" s="30"/>
      <c r="I36" s="29">
        <f t="shared" si="0"/>
        <v>0</v>
      </c>
    </row>
    <row r="37" spans="1:9" x14ac:dyDescent="0.45">
      <c r="A37" s="31"/>
      <c r="B37" s="30"/>
      <c r="C37" s="29"/>
      <c r="D37" s="30"/>
      <c r="E37" s="29"/>
      <c r="F37" s="30"/>
      <c r="G37" s="29"/>
      <c r="H37" s="30"/>
      <c r="I37" s="29">
        <f t="shared" si="0"/>
        <v>0</v>
      </c>
    </row>
    <row r="38" spans="1:9" x14ac:dyDescent="0.45">
      <c r="A38" s="31"/>
      <c r="B38" s="30"/>
      <c r="C38" s="29"/>
      <c r="D38" s="30"/>
      <c r="E38" s="29"/>
      <c r="F38" s="30"/>
      <c r="G38" s="29"/>
      <c r="H38" s="30"/>
      <c r="I38" s="29">
        <f t="shared" si="0"/>
        <v>0</v>
      </c>
    </row>
    <row r="39" spans="1:9" x14ac:dyDescent="0.45">
      <c r="A39" s="31"/>
      <c r="B39" s="30"/>
      <c r="C39" s="29"/>
      <c r="D39" s="30"/>
      <c r="E39" s="29"/>
      <c r="F39" s="30"/>
      <c r="G39" s="29"/>
      <c r="H39" s="30"/>
      <c r="I39" s="29">
        <f t="shared" si="0"/>
        <v>0</v>
      </c>
    </row>
    <row r="40" spans="1:9" x14ac:dyDescent="0.45">
      <c r="A40" s="31"/>
      <c r="B40" s="30"/>
      <c r="C40" s="29"/>
      <c r="D40" s="30"/>
      <c r="E40" s="29"/>
      <c r="F40" s="30"/>
      <c r="G40" s="29"/>
      <c r="H40" s="30"/>
      <c r="I40" s="29">
        <f t="shared" si="0"/>
        <v>0</v>
      </c>
    </row>
    <row r="41" spans="1:9" x14ac:dyDescent="0.45">
      <c r="A41" s="31"/>
      <c r="B41" s="30"/>
      <c r="C41" s="29"/>
      <c r="D41" s="30"/>
      <c r="E41" s="29"/>
      <c r="F41" s="30"/>
      <c r="G41" s="29"/>
      <c r="H41" s="30"/>
      <c r="I41" s="29">
        <f t="shared" si="0"/>
        <v>0</v>
      </c>
    </row>
    <row r="42" spans="1:9" x14ac:dyDescent="0.45">
      <c r="A42" s="31"/>
      <c r="B42" s="30"/>
      <c r="C42" s="29"/>
      <c r="D42" s="30"/>
      <c r="E42" s="29"/>
      <c r="F42" s="30"/>
      <c r="G42" s="29"/>
      <c r="H42" s="30"/>
      <c r="I42" s="29">
        <f t="shared" si="0"/>
        <v>0</v>
      </c>
    </row>
    <row r="43" spans="1:9" x14ac:dyDescent="0.45">
      <c r="A43" s="32" t="s">
        <v>113</v>
      </c>
      <c r="B43" s="30"/>
      <c r="C43" s="33"/>
      <c r="D43" s="30"/>
      <c r="E43" s="33"/>
      <c r="F43" s="30"/>
      <c r="G43" s="33"/>
      <c r="H43" s="30"/>
      <c r="I43" s="34">
        <f>SUM(I30:I42)</f>
        <v>0</v>
      </c>
    </row>
    <row r="44" spans="1:9" ht="18" x14ac:dyDescent="0.55000000000000004">
      <c r="A44" s="35" t="s">
        <v>136</v>
      </c>
      <c r="B44" s="36"/>
      <c r="C44" s="37">
        <f>C28+SUM(Table1261015[Column2])</f>
        <v>0</v>
      </c>
      <c r="D44" s="36"/>
      <c r="E44" s="37">
        <f>E28+SUM(Table1261015[Column4])</f>
        <v>0</v>
      </c>
      <c r="F44" s="36"/>
      <c r="G44" s="37">
        <f>G28+SUM(Table1261015[Column6])</f>
        <v>0</v>
      </c>
      <c r="H44" s="36"/>
      <c r="I44" s="38">
        <f>I28+I43</f>
        <v>0</v>
      </c>
    </row>
    <row r="45" spans="1:9" ht="108.75" customHeight="1" x14ac:dyDescent="0.45">
      <c r="A45" s="144" t="s">
        <v>175</v>
      </c>
      <c r="B45" s="145"/>
      <c r="C45" s="145"/>
      <c r="D45" s="145"/>
      <c r="E45" s="145"/>
      <c r="F45" s="145"/>
      <c r="G45" s="145"/>
      <c r="H45" s="145"/>
      <c r="I45" s="146"/>
    </row>
    <row r="46" spans="1:9" x14ac:dyDescent="0.45">
      <c r="B46"/>
      <c r="C46"/>
      <c r="D46"/>
      <c r="E46"/>
      <c r="F46"/>
      <c r="G46"/>
      <c r="H46"/>
      <c r="I46"/>
    </row>
    <row r="47" spans="1:9" x14ac:dyDescent="0.45">
      <c r="A47" s="147" t="s">
        <v>62</v>
      </c>
      <c r="B47" s="100" t="s">
        <v>42</v>
      </c>
      <c r="C47" s="101" t="s">
        <v>43</v>
      </c>
      <c r="D47" s="90" t="s">
        <v>44</v>
      </c>
      <c r="E47" s="102" t="s">
        <v>24</v>
      </c>
    </row>
    <row r="48" spans="1:9" x14ac:dyDescent="0.45">
      <c r="A48" s="148"/>
      <c r="B48" s="88" t="s">
        <v>47</v>
      </c>
      <c r="C48" s="103" t="s">
        <v>47</v>
      </c>
      <c r="D48" s="18" t="s">
        <v>47</v>
      </c>
      <c r="E48" s="89"/>
    </row>
    <row r="49" spans="1:5" x14ac:dyDescent="0.45">
      <c r="A49" s="23" t="s">
        <v>112</v>
      </c>
      <c r="B49" s="25" t="s">
        <v>48</v>
      </c>
      <c r="C49" s="25" t="s">
        <v>49</v>
      </c>
      <c r="D49" s="25" t="s">
        <v>50</v>
      </c>
      <c r="E49" s="25" t="s">
        <v>51</v>
      </c>
    </row>
    <row r="50" spans="1:5" x14ac:dyDescent="0.45">
      <c r="A50" s="26"/>
      <c r="B50" s="104"/>
      <c r="C50" s="28"/>
      <c r="D50" s="105"/>
      <c r="E50" s="29">
        <f t="shared" ref="E50:E59" si="1">SUM(B50,C50,D50)</f>
        <v>0</v>
      </c>
    </row>
    <row r="51" spans="1:5" x14ac:dyDescent="0.45">
      <c r="A51" s="26"/>
      <c r="B51" s="104"/>
      <c r="C51" s="28"/>
      <c r="D51" s="105"/>
      <c r="E51" s="29">
        <f t="shared" si="1"/>
        <v>0</v>
      </c>
    </row>
    <row r="52" spans="1:5" x14ac:dyDescent="0.45">
      <c r="A52" s="26"/>
      <c r="B52" s="104"/>
      <c r="C52" s="28"/>
      <c r="D52" s="105"/>
      <c r="E52" s="29">
        <f t="shared" si="1"/>
        <v>0</v>
      </c>
    </row>
    <row r="53" spans="1:5" x14ac:dyDescent="0.45">
      <c r="A53" s="26"/>
      <c r="B53" s="104"/>
      <c r="C53" s="28"/>
      <c r="D53" s="105"/>
      <c r="E53" s="29">
        <f t="shared" si="1"/>
        <v>0</v>
      </c>
    </row>
    <row r="54" spans="1:5" x14ac:dyDescent="0.45">
      <c r="A54" s="26"/>
      <c r="B54" s="104"/>
      <c r="C54" s="28"/>
      <c r="D54" s="105"/>
      <c r="E54" s="29">
        <f t="shared" si="1"/>
        <v>0</v>
      </c>
    </row>
    <row r="55" spans="1:5" x14ac:dyDescent="0.45">
      <c r="A55" s="31"/>
      <c r="B55" s="105"/>
      <c r="C55" s="29"/>
      <c r="D55" s="105"/>
      <c r="E55" s="29">
        <f t="shared" si="1"/>
        <v>0</v>
      </c>
    </row>
    <row r="56" spans="1:5" x14ac:dyDescent="0.45">
      <c r="A56" s="31"/>
      <c r="B56" s="105"/>
      <c r="C56" s="29"/>
      <c r="D56" s="105"/>
      <c r="E56" s="29">
        <f>SUM(B56,C56,D56)</f>
        <v>0</v>
      </c>
    </row>
    <row r="57" spans="1:5" x14ac:dyDescent="0.45">
      <c r="A57" s="31"/>
      <c r="B57" s="105"/>
      <c r="C57" s="29"/>
      <c r="D57" s="105"/>
      <c r="E57" s="29">
        <f t="shared" si="1"/>
        <v>0</v>
      </c>
    </row>
    <row r="58" spans="1:5" x14ac:dyDescent="0.45">
      <c r="A58" s="106"/>
      <c r="B58" s="107"/>
      <c r="C58" s="105"/>
      <c r="D58" s="108"/>
      <c r="E58" s="29">
        <f t="shared" si="1"/>
        <v>0</v>
      </c>
    </row>
    <row r="59" spans="1:5" x14ac:dyDescent="0.45">
      <c r="A59" s="32"/>
      <c r="B59" s="107"/>
      <c r="C59" s="107"/>
      <c r="D59" s="8"/>
      <c r="E59" s="29">
        <f t="shared" si="1"/>
        <v>0</v>
      </c>
    </row>
    <row r="60" spans="1:5" ht="99.75" x14ac:dyDescent="0.45">
      <c r="A60" s="109" t="s">
        <v>119</v>
      </c>
      <c r="B60" s="110"/>
      <c r="C60" s="107"/>
      <c r="D60" s="111"/>
      <c r="E60" s="112">
        <f>SUM(B60,C60,D60)</f>
        <v>0</v>
      </c>
    </row>
    <row r="61" spans="1:5" x14ac:dyDescent="0.45">
      <c r="A61" s="32" t="s">
        <v>118</v>
      </c>
      <c r="B61" s="8"/>
      <c r="C61" s="33"/>
      <c r="D61" s="8"/>
      <c r="E61" s="34">
        <f>SUM(E50:E60)</f>
        <v>0</v>
      </c>
    </row>
    <row r="62" spans="1:5" ht="18" x14ac:dyDescent="0.55000000000000004">
      <c r="A62" s="35" t="s">
        <v>141</v>
      </c>
      <c r="B62" s="113"/>
      <c r="C62" s="37"/>
      <c r="D62" s="105"/>
      <c r="E62" s="38">
        <f>E61</f>
        <v>0</v>
      </c>
    </row>
    <row r="63" spans="1:5" ht="23.25" x14ac:dyDescent="0.7">
      <c r="A63" s="63" t="s">
        <v>142</v>
      </c>
      <c r="B63" s="39"/>
      <c r="C63" s="39"/>
      <c r="D63" s="39"/>
      <c r="E63" s="121">
        <f>I44+E62</f>
        <v>0</v>
      </c>
    </row>
  </sheetData>
  <mergeCells count="14">
    <mergeCell ref="I26:I27"/>
    <mergeCell ref="A45:I45"/>
    <mergeCell ref="A47:A48"/>
    <mergeCell ref="A1:C1"/>
    <mergeCell ref="A2:G2"/>
    <mergeCell ref="A4:G4"/>
    <mergeCell ref="A23:D23"/>
    <mergeCell ref="A24:I24"/>
    <mergeCell ref="A26:A27"/>
    <mergeCell ref="B26:C26"/>
    <mergeCell ref="D26:E26"/>
    <mergeCell ref="F26:G26"/>
    <mergeCell ref="H26:H27"/>
    <mergeCell ref="B3:G3"/>
  </mergeCells>
  <pageMargins left="0.7" right="0.7" top="0.75" bottom="0.75"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F165676B-0313-449A-A97F-43CEBCBEAB6A}">
          <x14:formula1>
            <xm:f>'Drop down lists'!$D$3:$D$5</xm:f>
          </x14:formula1>
          <xm:sqref>C6:C22</xm:sqref>
        </x14:dataValidation>
        <x14:dataValidation type="list" allowBlank="1" showInputMessage="1" showErrorMessage="1" xr:uid="{DC9BEE57-67AC-40F5-9855-8951FCD08D8E}">
          <x14:formula1>
            <xm:f>'Drop down lists'!$F$3:$F$17</xm:f>
          </x14:formula1>
          <xm:sqref>A30:A42</xm:sqref>
        </x14:dataValidation>
        <x14:dataValidation type="list" allowBlank="1" showInputMessage="1" showErrorMessage="1" xr:uid="{8EF96E4F-430D-4799-9867-FCD36F5B7300}">
          <x14:formula1>
            <xm:f>'Drop down lists'!$L$3:$L$6</xm:f>
          </x14:formula1>
          <xm:sqref>A59</xm:sqref>
        </x14:dataValidation>
        <x14:dataValidation type="list" allowBlank="1" showInputMessage="1" showErrorMessage="1" xr:uid="{7EE07A49-A91F-4EAF-8939-8147AA177B7D}">
          <x14:formula1>
            <xm:f>'Drop down lists'!$L$3:$L$7</xm:f>
          </x14:formula1>
          <xm:sqref>A49:A58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93CE-40F5-4CF9-B056-49414CE745CE}">
  <dimension ref="B2:P27"/>
  <sheetViews>
    <sheetView topLeftCell="E1" workbookViewId="0">
      <selection activeCell="L12" sqref="L12"/>
    </sheetView>
  </sheetViews>
  <sheetFormatPr defaultRowHeight="14.25" x14ac:dyDescent="0.45"/>
  <cols>
    <col min="2" max="2" width="21" customWidth="1"/>
    <col min="4" max="4" width="21.59765625" customWidth="1"/>
    <col min="6" max="6" width="72.3984375" bestFit="1" customWidth="1"/>
    <col min="8" max="8" width="21" customWidth="1"/>
    <col min="10" max="10" width="11.73046875" customWidth="1"/>
    <col min="12" max="12" width="51.46484375" customWidth="1"/>
    <col min="13" max="13" width="24" customWidth="1"/>
    <col min="14" max="14" width="47.86328125" customWidth="1"/>
    <col min="15" max="15" width="29.19921875" customWidth="1"/>
    <col min="16" max="16" width="16.46484375" customWidth="1"/>
  </cols>
  <sheetData>
    <row r="2" spans="2:12" x14ac:dyDescent="0.45">
      <c r="B2" t="s">
        <v>64</v>
      </c>
      <c r="D2" t="s">
        <v>65</v>
      </c>
      <c r="F2" s="95" t="s">
        <v>111</v>
      </c>
      <c r="H2" t="s">
        <v>66</v>
      </c>
      <c r="J2" t="s">
        <v>67</v>
      </c>
      <c r="L2" s="94" t="s">
        <v>114</v>
      </c>
    </row>
    <row r="3" spans="2:12" x14ac:dyDescent="0.45">
      <c r="B3" t="s">
        <v>68</v>
      </c>
      <c r="D3" t="s">
        <v>35</v>
      </c>
      <c r="F3" s="1" t="s">
        <v>69</v>
      </c>
      <c r="H3" t="s">
        <v>21</v>
      </c>
      <c r="J3" t="s">
        <v>70</v>
      </c>
      <c r="L3" s="96" t="s">
        <v>169</v>
      </c>
    </row>
    <row r="4" spans="2:12" x14ac:dyDescent="0.45">
      <c r="B4" t="s">
        <v>71</v>
      </c>
      <c r="D4" t="s">
        <v>72</v>
      </c>
      <c r="F4" s="1" t="s">
        <v>73</v>
      </c>
      <c r="H4" t="s">
        <v>8</v>
      </c>
      <c r="J4" t="s">
        <v>74</v>
      </c>
      <c r="L4" s="98" t="s">
        <v>117</v>
      </c>
    </row>
    <row r="5" spans="2:12" x14ac:dyDescent="0.45">
      <c r="D5" t="s">
        <v>75</v>
      </c>
      <c r="F5" s="1" t="s">
        <v>59</v>
      </c>
      <c r="H5" t="s">
        <v>17</v>
      </c>
      <c r="L5" s="97" t="s">
        <v>116</v>
      </c>
    </row>
    <row r="6" spans="2:12" x14ac:dyDescent="0.45">
      <c r="F6" s="1" t="s">
        <v>58</v>
      </c>
      <c r="H6" t="s">
        <v>76</v>
      </c>
      <c r="L6" s="99" t="s">
        <v>115</v>
      </c>
    </row>
    <row r="7" spans="2:12" x14ac:dyDescent="0.45">
      <c r="F7" s="1" t="s">
        <v>56</v>
      </c>
      <c r="H7" t="s">
        <v>77</v>
      </c>
      <c r="L7" s="97" t="s">
        <v>147</v>
      </c>
    </row>
    <row r="8" spans="2:12" x14ac:dyDescent="0.45">
      <c r="F8" s="1" t="s">
        <v>61</v>
      </c>
    </row>
    <row r="9" spans="2:12" x14ac:dyDescent="0.45">
      <c r="F9" s="1" t="s">
        <v>57</v>
      </c>
    </row>
    <row r="10" spans="2:12" x14ac:dyDescent="0.45">
      <c r="F10" s="1" t="s">
        <v>78</v>
      </c>
    </row>
    <row r="11" spans="2:12" x14ac:dyDescent="0.45">
      <c r="F11" s="1" t="s">
        <v>79</v>
      </c>
    </row>
    <row r="12" spans="2:12" x14ac:dyDescent="0.45">
      <c r="F12" s="1" t="s">
        <v>63</v>
      </c>
    </row>
    <row r="13" spans="2:12" x14ac:dyDescent="0.45">
      <c r="F13" s="1" t="s">
        <v>80</v>
      </c>
    </row>
    <row r="14" spans="2:12" x14ac:dyDescent="0.45">
      <c r="F14" s="1" t="s">
        <v>81</v>
      </c>
    </row>
    <row r="15" spans="2:12" x14ac:dyDescent="0.45">
      <c r="F15" s="1" t="s">
        <v>60</v>
      </c>
    </row>
    <row r="16" spans="2:12" x14ac:dyDescent="0.45">
      <c r="F16" s="1" t="s">
        <v>82</v>
      </c>
    </row>
    <row r="17" spans="6:16" x14ac:dyDescent="0.45">
      <c r="F17" s="1" t="s">
        <v>101</v>
      </c>
    </row>
    <row r="20" spans="6:16" ht="14.65" thickBot="1" x14ac:dyDescent="0.5"/>
    <row r="21" spans="6:16" ht="24.75" customHeight="1" thickBot="1" x14ac:dyDescent="0.5">
      <c r="M21" s="165" t="s">
        <v>83</v>
      </c>
      <c r="N21" s="166"/>
      <c r="O21" s="166"/>
      <c r="P21" s="167"/>
    </row>
    <row r="22" spans="6:16" ht="21" customHeight="1" thickBot="1" x14ac:dyDescent="0.5">
      <c r="M22" s="56" t="s">
        <v>84</v>
      </c>
      <c r="N22" s="57" t="s">
        <v>85</v>
      </c>
      <c r="O22" s="57" t="s">
        <v>86</v>
      </c>
      <c r="P22" s="57" t="s">
        <v>87</v>
      </c>
    </row>
    <row r="23" spans="6:16" ht="30" customHeight="1" thickBot="1" x14ac:dyDescent="0.5">
      <c r="M23" s="53">
        <v>1</v>
      </c>
      <c r="N23" s="54" t="s">
        <v>21</v>
      </c>
      <c r="O23" s="55" t="s">
        <v>88</v>
      </c>
      <c r="P23" s="54" t="s">
        <v>89</v>
      </c>
    </row>
    <row r="24" spans="6:16" ht="30" customHeight="1" thickBot="1" x14ac:dyDescent="0.55000000000000004">
      <c r="L24" s="40" t="s">
        <v>99</v>
      </c>
      <c r="M24" s="50">
        <v>2</v>
      </c>
      <c r="N24" s="51" t="s">
        <v>8</v>
      </c>
      <c r="O24" s="52" t="s">
        <v>90</v>
      </c>
      <c r="P24" s="51" t="s">
        <v>91</v>
      </c>
    </row>
    <row r="25" spans="6:16" ht="30" customHeight="1" thickBot="1" x14ac:dyDescent="0.5">
      <c r="M25" s="47">
        <v>3</v>
      </c>
      <c r="N25" s="48" t="s">
        <v>17</v>
      </c>
      <c r="O25" s="49" t="s">
        <v>92</v>
      </c>
      <c r="P25" s="48" t="s">
        <v>93</v>
      </c>
    </row>
    <row r="26" spans="6:16" ht="30" customHeight="1" thickBot="1" x14ac:dyDescent="0.5">
      <c r="M26" s="44">
        <v>4</v>
      </c>
      <c r="N26" s="45" t="s">
        <v>94</v>
      </c>
      <c r="O26" s="46" t="s">
        <v>95</v>
      </c>
      <c r="P26" s="45" t="s">
        <v>96</v>
      </c>
    </row>
    <row r="27" spans="6:16" ht="30" customHeight="1" thickBot="1" x14ac:dyDescent="0.5">
      <c r="M27" s="41">
        <v>5</v>
      </c>
      <c r="N27" s="42" t="s">
        <v>77</v>
      </c>
      <c r="O27" s="43" t="s">
        <v>97</v>
      </c>
      <c r="P27" s="42" t="s">
        <v>98</v>
      </c>
    </row>
  </sheetData>
  <mergeCells count="1">
    <mergeCell ref="M21:P21"/>
  </mergeCells>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WER Document" ma:contentTypeID="0x0101002270A639E2B2FF40A01D5EECE81EFB4000F73306E09A45694190CD23D60A9C5303" ma:contentTypeVersion="22" ma:contentTypeDescription="" ma:contentTypeScope="" ma:versionID="8306e7a69540fe3f4a5b61b7bd500d0c">
  <xsd:schema xmlns:xsd="http://www.w3.org/2001/XMLSchema" xmlns:xs="http://www.w3.org/2001/XMLSchema" xmlns:p="http://schemas.microsoft.com/office/2006/metadata/properties" xmlns:ns1="http://schemas.microsoft.com/sharepoint/v3" xmlns:ns2="0f6ef07d-03ae-4a10-99af-0ba54df631da" xmlns:ns3="8967ceec-44d5-45b7-963e-c78bce8de6fc" targetNamespace="http://schemas.microsoft.com/office/2006/metadata/properties" ma:root="true" ma:fieldsID="1f9d33ee94a3964e89087d6f35a77b09" ns1:_="" ns2:_="" ns3:_="">
    <xsd:import namespace="http://schemas.microsoft.com/sharepoint/v3"/>
    <xsd:import namespace="0f6ef07d-03ae-4a10-99af-0ba54df631da"/>
    <xsd:import namespace="8967ceec-44d5-45b7-963e-c78bce8de6fc"/>
    <xsd:element name="properties">
      <xsd:complexType>
        <xsd:sequence>
          <xsd:element name="documentManagement">
            <xsd:complexType>
              <xsd:all>
                <xsd:element ref="ns2:ActiveFlag" minOccurs="0"/>
                <xsd:element ref="ns2:o067747e093b447581fa055b1f045081" minOccurs="0"/>
                <xsd:element ref="ns2:TaxCatchAll" minOccurs="0"/>
                <xsd:element ref="ns2:TaxCatchAllLabel"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0" nillable="true" ma:displayName="Unified Compliance Policy Properties" ma:hidden="true" ma:internalName="_ip_UnifiedCompliancePolicyProperties">
      <xsd:simpleType>
        <xsd:restriction base="dms:Note"/>
      </xsd:simpleType>
    </xsd:element>
    <xsd:element name="_ip_UnifiedCompliancePolicyUIAction" ma:index="3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ef07d-03ae-4a10-99af-0ba54df631da" elementFormDefault="qualified">
    <xsd:import namespace="http://schemas.microsoft.com/office/2006/documentManagement/types"/>
    <xsd:import namespace="http://schemas.microsoft.com/office/infopath/2007/PartnerControls"/>
    <xsd:element name="ActiveFlag" ma:index="8" nillable="true" ma:displayName="ActiveFlag" ma:default="Active" ma:format="Dropdown" ma:indexed="true" ma:internalName="ActiveFlag">
      <xsd:simpleType>
        <xsd:restriction base="dms:Choice">
          <xsd:enumeration value="Active"/>
          <xsd:enumeration value="Closed"/>
        </xsd:restriction>
      </xsd:simpleType>
    </xsd:element>
    <xsd:element name="o067747e093b447581fa055b1f045081" ma:index="9" nillable="true" ma:taxonomy="true" ma:internalName="o067747e093b447581fa055b1f045081" ma:taxonomyFieldName="DocumentType" ma:displayName="DocumentType" ma:default="" ma:fieldId="{8067747e-093b-4475-81fa-055b1f045081}"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be71415-3ead-430b-8e9e-c061e6ccbb24}" ma:internalName="TaxCatchAll" ma:showField="CatchAllData" ma:web="0f6ef07d-03ae-4a10-99af-0ba54df631da">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be71415-3ead-430b-8e9e-c061e6ccbb24}" ma:internalName="TaxCatchAllLabel" ma:readOnly="true" ma:showField="CatchAllDataLabel" ma:web="0f6ef07d-03ae-4a10-99af-0ba54df631d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967ceec-44d5-45b7-963e-c78bce8de6fc"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067747e093b447581fa055b1f045081 xmlns="0f6ef07d-03ae-4a10-99af-0ba54df631da">
      <Terms xmlns="http://schemas.microsoft.com/office/infopath/2007/PartnerControls"/>
    </o067747e093b447581fa055b1f045081>
    <lcf76f155ced4ddcb4097134ff3c332f xmlns="8967ceec-44d5-45b7-963e-c78bce8de6fc">
      <Terms xmlns="http://schemas.microsoft.com/office/infopath/2007/PartnerControls"/>
    </lcf76f155ced4ddcb4097134ff3c332f>
    <TaxCatchAll xmlns="0f6ef07d-03ae-4a10-99af-0ba54df631da" xsi:nil="true"/>
    <ActiveFlag xmlns="0f6ef07d-03ae-4a10-99af-0ba54df631da">Active</ActiveFlag>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E2DAB4F1-8898-4488-BE1D-3050368BA3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ef07d-03ae-4a10-99af-0ba54df631da"/>
    <ds:schemaRef ds:uri="8967ceec-44d5-45b7-963e-c78bce8de6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C8493-3D6A-410B-A85D-2AC2AE244606}">
  <ds:schemaRefs>
    <ds:schemaRef ds:uri="http://www.w3.org/XML/1998/namespace"/>
    <ds:schemaRef ds:uri="http://purl.org/dc/elements/1.1/"/>
    <ds:schemaRef ds:uri="0f6ef07d-03ae-4a10-99af-0ba54df631da"/>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8967ceec-44d5-45b7-963e-c78bce8de6fc"/>
    <ds:schemaRef ds:uri="http://schemas.microsoft.com/sharepoint/v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522C8D5-4F28-4497-8269-35884096D3B5}">
  <ds:schemaRefs>
    <ds:schemaRef ds:uri="http://schemas.microsoft.com/sharepoint/v3/contenttype/forms"/>
  </ds:schemaRefs>
</ds:datastoreItem>
</file>

<file path=customXml/itemProps4.xml><?xml version="1.0" encoding="utf-8"?>
<ds:datastoreItem xmlns:ds="http://schemas.openxmlformats.org/officeDocument/2006/customXml" ds:itemID="{EE762AA0-8F42-4D28-8371-F57375AE0FA7}">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Risk Management</vt:lpstr>
      <vt:lpstr>Budget Summary</vt:lpstr>
      <vt:lpstr>Street Tree Planting Project</vt:lpstr>
      <vt:lpstr>Planting Project 1</vt:lpstr>
      <vt:lpstr>Planting Project 2</vt:lpstr>
      <vt:lpstr>Planting Project 3</vt:lpstr>
      <vt:lpstr>Planting Project 4</vt:lpstr>
      <vt:lpstr>Drop down lists</vt:lpstr>
    </vt:vector>
  </TitlesOfParts>
  <Manager/>
  <Company>Department of Water and Environmental Regulation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Tanya Carroll</dc:creator>
  <cp:keywords/>
  <dc:description/>
  <cp:lastModifiedBy>Adele Gismondi</cp:lastModifiedBy>
  <cp:revision/>
  <dcterms:created xsi:type="dcterms:W3CDTF">2025-04-23T05:00:24Z</dcterms:created>
  <dcterms:modified xsi:type="dcterms:W3CDTF">2026-05-21T02:02:03Z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7b4816-525d-4976-93bd-bcb06a9c224c_Enabled">
    <vt:lpwstr>true</vt:lpwstr>
  </property>
  <property fmtid="{D5CDD505-2E9C-101B-9397-08002B2CF9AE}" pid="3" name="MSIP_Label_8e7b4816-525d-4976-93bd-bcb06a9c224c_SetDate">
    <vt:lpwstr>2025-04-23T05:02:28Z</vt:lpwstr>
  </property>
  <property fmtid="{D5CDD505-2E9C-101B-9397-08002B2CF9AE}" pid="4" name="MSIP_Label_8e7b4816-525d-4976-93bd-bcb06a9c224c_Method">
    <vt:lpwstr>Standard</vt:lpwstr>
  </property>
  <property fmtid="{D5CDD505-2E9C-101B-9397-08002B2CF9AE}" pid="5" name="MSIP_Label_8e7b4816-525d-4976-93bd-bcb06a9c224c_Name">
    <vt:lpwstr>Official</vt:lpwstr>
  </property>
  <property fmtid="{D5CDD505-2E9C-101B-9397-08002B2CF9AE}" pid="6" name="MSIP_Label_8e7b4816-525d-4976-93bd-bcb06a9c224c_SiteId">
    <vt:lpwstr>53ebe217-aa1e-46fe-b88e-9d762dec2ef6</vt:lpwstr>
  </property>
  <property fmtid="{D5CDD505-2E9C-101B-9397-08002B2CF9AE}" pid="7" name="MSIP_Label_8e7b4816-525d-4976-93bd-bcb06a9c224c_ActionId">
    <vt:lpwstr>18fbbeed-953f-425c-843d-895fdd69fe99</vt:lpwstr>
  </property>
  <property fmtid="{D5CDD505-2E9C-101B-9397-08002B2CF9AE}" pid="8" name="MSIP_Label_8e7b4816-525d-4976-93bd-bcb06a9c224c_ContentBits">
    <vt:lpwstr>1</vt:lpwstr>
  </property>
  <property fmtid="{D5CDD505-2E9C-101B-9397-08002B2CF9AE}" pid="9" name="MSIP_Label_8e7b4816-525d-4976-93bd-bcb06a9c224c_Tag">
    <vt:lpwstr>10, 3, 0, 1</vt:lpwstr>
  </property>
  <property fmtid="{D5CDD505-2E9C-101B-9397-08002B2CF9AE}" pid="10" name="ContentTypeId">
    <vt:lpwstr>0x0101002270A639E2B2FF40A01D5EECE81EFB4000F73306E09A45694190CD23D60A9C5303</vt:lpwstr>
  </property>
  <property fmtid="{D5CDD505-2E9C-101B-9397-08002B2CF9AE}" pid="11" name="MediaServiceImageTags">
    <vt:lpwstr/>
  </property>
  <property fmtid="{D5CDD505-2E9C-101B-9397-08002B2CF9AE}" pid="12" name="DocumentType">
    <vt:lpwstr/>
  </property>
</Properties>
</file>